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justin.mcauliffe\Desktop\PIB\2026\9 - APRIL 28\FINAL\"/>
    </mc:Choice>
  </mc:AlternateContent>
  <xr:revisionPtr revIDLastSave="0" documentId="13_ncr:1_{97FBAB97-9F8C-4392-9049-C9E3C6238D44}" xr6:coauthVersionLast="47" xr6:coauthVersionMax="47" xr10:uidLastSave="{00000000-0000-0000-0000-000000000000}"/>
  <bookViews>
    <workbookView xWindow="-120" yWindow="-120" windowWidth="29040" windowHeight="15720" firstSheet="1" activeTab="1" xr2:uid="{E5A3ED83-D044-4CA9-BCD1-5DEFAFF2B0AC}"/>
  </bookViews>
  <sheets>
    <sheet name="Notes for PIB" sheetId="8" state="hidden" r:id="rId1"/>
    <sheet name="APRIL 28 PIB" sheetId="2" r:id="rId2"/>
    <sheet name="PMC-Product Information Bulleti" sheetId="3" state="hidden" r:id="rId3"/>
    <sheet name="NNP" sheetId="7" state="hidden" r:id="rId4"/>
    <sheet name="Distributor" sheetId="5" state="hidden" r:id="rId5"/>
    <sheet name="List type" sheetId="6" state="hidden" r:id="rId6"/>
  </sheets>
  <externalReferences>
    <externalReference r:id="rId7"/>
  </externalReferences>
  <definedNames>
    <definedName name="_xlnm._FilterDatabase" localSheetId="2" hidden="1">'PMC-Product Information Bulleti'!$A$1:$O$1</definedName>
    <definedName name="_xlnm.Print_Titles" localSheetId="1">'APRIL 28 PIB'!$1:$9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1" i="7" l="1"/>
  <c r="R50" i="7"/>
  <c r="Q50" i="7"/>
  <c r="L50" i="7"/>
  <c r="K50" i="7"/>
  <c r="F50" i="7"/>
  <c r="E50" i="7"/>
  <c r="D50" i="7"/>
  <c r="B50" i="7"/>
  <c r="R49" i="7"/>
  <c r="Q49" i="7"/>
  <c r="L49" i="7"/>
  <c r="K49" i="7"/>
  <c r="F49" i="7"/>
  <c r="E49" i="7"/>
  <c r="D49" i="7"/>
  <c r="B49" i="7"/>
  <c r="R48" i="7"/>
  <c r="Q48" i="7"/>
  <c r="L48" i="7"/>
  <c r="K48" i="7"/>
  <c r="F48" i="7"/>
  <c r="E48" i="7"/>
  <c r="D48" i="7"/>
  <c r="B48" i="7"/>
  <c r="R47" i="7"/>
  <c r="Q47" i="7"/>
  <c r="L47" i="7"/>
  <c r="K47" i="7"/>
  <c r="F47" i="7"/>
  <c r="E47" i="7"/>
  <c r="D47" i="7"/>
  <c r="B47" i="7"/>
  <c r="R46" i="7"/>
  <c r="Q46" i="7"/>
  <c r="L46" i="7"/>
  <c r="K46" i="7"/>
  <c r="F46" i="7"/>
  <c r="E46" i="7"/>
  <c r="D46" i="7"/>
  <c r="B46" i="7"/>
  <c r="R45" i="7"/>
  <c r="Q45" i="7"/>
  <c r="L45" i="7"/>
  <c r="K45" i="7"/>
  <c r="F45" i="7"/>
  <c r="E45" i="7"/>
  <c r="D45" i="7"/>
  <c r="B45" i="7"/>
  <c r="R44" i="7"/>
  <c r="Q44" i="7"/>
  <c r="L44" i="7"/>
  <c r="K44" i="7"/>
  <c r="F44" i="7"/>
  <c r="E44" i="7"/>
  <c r="D44" i="7"/>
  <c r="B44" i="7"/>
  <c r="R43" i="7"/>
  <c r="Q43" i="7"/>
  <c r="L43" i="7"/>
  <c r="K43" i="7"/>
  <c r="F43" i="7"/>
  <c r="E43" i="7"/>
  <c r="D43" i="7"/>
  <c r="B43" i="7"/>
  <c r="R42" i="7"/>
  <c r="Q42" i="7"/>
  <c r="L42" i="7"/>
  <c r="K42" i="7"/>
  <c r="F42" i="7"/>
  <c r="E42" i="7"/>
  <c r="D42" i="7"/>
  <c r="B42" i="7"/>
  <c r="R41" i="7"/>
  <c r="Q41" i="7"/>
  <c r="L41" i="7"/>
  <c r="K41" i="7"/>
  <c r="F41" i="7"/>
  <c r="E41" i="7"/>
  <c r="D41" i="7"/>
  <c r="B41" i="7"/>
  <c r="R40" i="7"/>
  <c r="Q40" i="7"/>
  <c r="L40" i="7"/>
  <c r="K40" i="7"/>
  <c r="R39" i="7"/>
  <c r="Q39" i="7"/>
  <c r="L39" i="7"/>
  <c r="K39" i="7"/>
  <c r="R38" i="7"/>
  <c r="Q38" i="7"/>
  <c r="L38" i="7"/>
  <c r="K38" i="7"/>
  <c r="R37" i="7"/>
  <c r="Q37" i="7"/>
  <c r="L37" i="7"/>
  <c r="K37" i="7"/>
  <c r="R36" i="7"/>
  <c r="Q36" i="7"/>
  <c r="L36" i="7"/>
  <c r="K36" i="7"/>
  <c r="R35" i="7"/>
  <c r="Q35" i="7"/>
  <c r="L35" i="7"/>
  <c r="K35" i="7"/>
  <c r="R34" i="7"/>
  <c r="Q34" i="7"/>
  <c r="L34" i="7"/>
  <c r="K34" i="7"/>
  <c r="R33" i="7"/>
  <c r="Q33" i="7"/>
  <c r="L33" i="7"/>
  <c r="K33" i="7"/>
  <c r="R32" i="7"/>
  <c r="Q32" i="7"/>
  <c r="L32" i="7"/>
  <c r="K32" i="7"/>
  <c r="R31" i="7"/>
  <c r="Q31" i="7"/>
  <c r="L31" i="7"/>
  <c r="K31" i="7"/>
  <c r="R30" i="7"/>
  <c r="Q30" i="7"/>
  <c r="L30" i="7"/>
  <c r="K30" i="7"/>
  <c r="R29" i="7"/>
  <c r="Q29" i="7"/>
  <c r="L29" i="7"/>
  <c r="K29" i="7"/>
  <c r="R28" i="7"/>
  <c r="Q28" i="7"/>
  <c r="L28" i="7"/>
  <c r="K28" i="7"/>
  <c r="R27" i="7"/>
  <c r="Q27" i="7"/>
  <c r="L27" i="7"/>
  <c r="K27" i="7"/>
  <c r="R26" i="7"/>
  <c r="Q26" i="7"/>
  <c r="L26" i="7"/>
  <c r="K26" i="7"/>
  <c r="R25" i="7"/>
  <c r="Q25" i="7"/>
  <c r="L25" i="7"/>
  <c r="K25" i="7"/>
  <c r="R24" i="7"/>
  <c r="Q24" i="7"/>
  <c r="L24" i="7"/>
  <c r="K24" i="7"/>
  <c r="R23" i="7"/>
  <c r="Q23" i="7"/>
  <c r="L23" i="7"/>
  <c r="K23" i="7"/>
  <c r="R22" i="7"/>
  <c r="Q22" i="7"/>
  <c r="L22" i="7"/>
  <c r="K22" i="7"/>
  <c r="R21" i="7"/>
  <c r="Q21" i="7"/>
  <c r="L21" i="7"/>
  <c r="K21" i="7"/>
  <c r="R20" i="7"/>
  <c r="Q20" i="7"/>
  <c r="L20" i="7"/>
  <c r="K20" i="7"/>
  <c r="R19" i="7"/>
  <c r="Q19" i="7"/>
  <c r="L19" i="7"/>
  <c r="K19" i="7"/>
  <c r="R18" i="7"/>
  <c r="Q18" i="7"/>
  <c r="L18" i="7"/>
  <c r="K18" i="7"/>
  <c r="R17" i="7"/>
  <c r="Q17" i="7"/>
  <c r="L17" i="7"/>
  <c r="K17" i="7"/>
  <c r="R16" i="7"/>
  <c r="Q16" i="7"/>
  <c r="L16" i="7"/>
  <c r="K16" i="7"/>
  <c r="R15" i="7"/>
  <c r="Q15" i="7"/>
  <c r="L15" i="7"/>
  <c r="K15" i="7"/>
  <c r="R14" i="7"/>
  <c r="Q14" i="7"/>
  <c r="L14" i="7"/>
  <c r="K14" i="7"/>
  <c r="I14" i="7"/>
  <c r="R13" i="7"/>
  <c r="Q13" i="7"/>
  <c r="L13" i="7"/>
  <c r="K13" i="7"/>
  <c r="I13" i="7"/>
  <c r="R12" i="7"/>
  <c r="Q12" i="7"/>
  <c r="L12" i="7"/>
  <c r="K12" i="7"/>
  <c r="I12" i="7"/>
  <c r="R11" i="7"/>
  <c r="Q11" i="7"/>
  <c r="L11" i="7"/>
  <c r="K11" i="7"/>
  <c r="I11" i="7"/>
  <c r="R10" i="7"/>
  <c r="Q10" i="7"/>
  <c r="L10" i="7"/>
  <c r="K10" i="7"/>
  <c r="I10" i="7"/>
  <c r="R9" i="7"/>
  <c r="Q9" i="7"/>
  <c r="L9" i="7"/>
  <c r="K9" i="7"/>
  <c r="I9" i="7"/>
  <c r="R8" i="7"/>
  <c r="Q8" i="7"/>
  <c r="L8" i="7"/>
  <c r="K8" i="7"/>
  <c r="I8" i="7"/>
  <c r="R7" i="7"/>
  <c r="Q7" i="7"/>
  <c r="L7" i="7"/>
  <c r="K7" i="7"/>
  <c r="I7" i="7"/>
  <c r="R6" i="7"/>
  <c r="Q6" i="7"/>
  <c r="H6" i="7" a="1"/>
  <c r="H6" i="7" s="1"/>
  <c r="A6" i="7" a="1"/>
  <c r="B14" i="7" s="1"/>
  <c r="L6" i="7" l="1"/>
  <c r="K6" i="7"/>
  <c r="I6" i="7"/>
  <c r="D7" i="7"/>
  <c r="B8" i="7"/>
  <c r="F13" i="7"/>
  <c r="D17" i="7"/>
  <c r="D22" i="7"/>
  <c r="D27" i="7"/>
  <c r="D30" i="7"/>
  <c r="D33" i="7"/>
  <c r="D36" i="7"/>
  <c r="E7" i="7"/>
  <c r="F14" i="7"/>
  <c r="E15" i="7"/>
  <c r="E16" i="7"/>
  <c r="E17" i="7"/>
  <c r="E18" i="7"/>
  <c r="E19" i="7"/>
  <c r="E20" i="7"/>
  <c r="E21" i="7"/>
  <c r="E22" i="7"/>
  <c r="E23" i="7"/>
  <c r="E24" i="7"/>
  <c r="E25" i="7"/>
  <c r="E26" i="7"/>
  <c r="E27" i="7"/>
  <c r="E28" i="7"/>
  <c r="E29" i="7"/>
  <c r="E30" i="7"/>
  <c r="E31" i="7"/>
  <c r="E32" i="7"/>
  <c r="E33" i="7"/>
  <c r="E34" i="7"/>
  <c r="E35" i="7"/>
  <c r="E36" i="7"/>
  <c r="E37" i="7"/>
  <c r="E38" i="7"/>
  <c r="E39" i="7"/>
  <c r="E40" i="7"/>
  <c r="F7" i="7"/>
  <c r="E8" i="7"/>
  <c r="D9" i="7"/>
  <c r="B10" i="7"/>
  <c r="F15" i="7"/>
  <c r="F16" i="7"/>
  <c r="F17" i="7"/>
  <c r="F18" i="7"/>
  <c r="F19" i="7"/>
  <c r="F20" i="7"/>
  <c r="F21" i="7"/>
  <c r="F22" i="7"/>
  <c r="F23" i="7"/>
  <c r="F24" i="7"/>
  <c r="F25" i="7"/>
  <c r="F26" i="7"/>
  <c r="F27" i="7"/>
  <c r="F28" i="7"/>
  <c r="F29" i="7"/>
  <c r="F30" i="7"/>
  <c r="F31" i="7"/>
  <c r="F32" i="7"/>
  <c r="F33" i="7"/>
  <c r="F34" i="7"/>
  <c r="F35" i="7"/>
  <c r="F36" i="7"/>
  <c r="F37" i="7"/>
  <c r="F38" i="7"/>
  <c r="F39" i="7"/>
  <c r="F40" i="7"/>
  <c r="E14" i="7"/>
  <c r="D16" i="7"/>
  <c r="D19" i="7"/>
  <c r="D21" i="7"/>
  <c r="D24" i="7"/>
  <c r="D26" i="7"/>
  <c r="D29" i="7"/>
  <c r="D31" i="7"/>
  <c r="D34" i="7"/>
  <c r="D37" i="7"/>
  <c r="D39" i="7"/>
  <c r="A6" i="7"/>
  <c r="F8" i="7"/>
  <c r="E9" i="7"/>
  <c r="D10" i="7"/>
  <c r="B11" i="7"/>
  <c r="F12" i="7"/>
  <c r="E13" i="7"/>
  <c r="D14" i="7"/>
  <c r="B15" i="7"/>
  <c r="B16" i="7"/>
  <c r="B17" i="7"/>
  <c r="B18" i="7"/>
  <c r="B19" i="7"/>
  <c r="B20" i="7"/>
  <c r="B21" i="7"/>
  <c r="B22" i="7"/>
  <c r="B23" i="7"/>
  <c r="B24" i="7"/>
  <c r="B25" i="7"/>
  <c r="B26" i="7"/>
  <c r="B27" i="7"/>
  <c r="B28" i="7"/>
  <c r="B29" i="7"/>
  <c r="B30" i="7"/>
  <c r="B31" i="7"/>
  <c r="B32" i="7"/>
  <c r="B33" i="7"/>
  <c r="B34" i="7"/>
  <c r="B35" i="7"/>
  <c r="B36" i="7"/>
  <c r="B37" i="7"/>
  <c r="B38" i="7"/>
  <c r="B39" i="7"/>
  <c r="B40" i="7"/>
  <c r="D15" i="7"/>
  <c r="D18" i="7"/>
  <c r="D20" i="7"/>
  <c r="D23" i="7"/>
  <c r="D25" i="7"/>
  <c r="D28" i="7"/>
  <c r="D32" i="7"/>
  <c r="D35" i="7"/>
  <c r="D38" i="7"/>
  <c r="D40" i="7"/>
  <c r="D8" i="7"/>
  <c r="B9" i="7"/>
  <c r="F9" i="7"/>
  <c r="E10" i="7"/>
  <c r="D11" i="7"/>
  <c r="B12" i="7"/>
  <c r="B7" i="7"/>
  <c r="F10" i="7"/>
  <c r="E11" i="7"/>
  <c r="D12" i="7"/>
  <c r="B13" i="7"/>
  <c r="F11" i="7"/>
  <c r="E12" i="7"/>
  <c r="D13" i="7"/>
  <c r="E6" i="7" l="1"/>
  <c r="D6" i="7"/>
  <c r="F6" i="7"/>
  <c r="B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<sst xmlns="http://schemas.openxmlformats.org/spreadsheetml/2006/main" count="2201" uniqueCount="412">
  <si>
    <t>Country of Origin</t>
  </si>
  <si>
    <t>L</t>
  </si>
  <si>
    <t>S</t>
  </si>
  <si>
    <t>SF</t>
  </si>
  <si>
    <t>Manitoba Liquor &amp; Lotteries</t>
  </si>
  <si>
    <t>Description</t>
  </si>
  <si>
    <t>Tasting Notes</t>
  </si>
  <si>
    <t>List Type</t>
  </si>
  <si>
    <t>Retail Price</t>
  </si>
  <si>
    <t>DCMLCCLQ</t>
  </si>
  <si>
    <t>Seasonal Listing</t>
  </si>
  <si>
    <t>DCMLCCBR</t>
  </si>
  <si>
    <t>SKU Number</t>
  </si>
  <si>
    <t>Distributor</t>
  </si>
  <si>
    <t>New Product Information Bulletin</t>
  </si>
  <si>
    <t>DCWETT</t>
  </si>
  <si>
    <t>DCBNHAM</t>
  </si>
  <si>
    <t>MBLL</t>
  </si>
  <si>
    <t>Licensee Listing</t>
  </si>
  <si>
    <t>DCTORQ</t>
  </si>
  <si>
    <t>DCSTONE</t>
  </si>
  <si>
    <t>DCHFPINT</t>
  </si>
  <si>
    <t>DCFTGRY</t>
  </si>
  <si>
    <t>DCNON</t>
  </si>
  <si>
    <t>DCBDL</t>
  </si>
  <si>
    <t>DCGN</t>
  </si>
  <si>
    <t>DCOXUS</t>
  </si>
  <si>
    <t>Specialty-Fringe</t>
  </si>
  <si>
    <t>DCSOOK</t>
  </si>
  <si>
    <t>Distributor code - BDL</t>
  </si>
  <si>
    <t>DCBLWH</t>
  </si>
  <si>
    <t>Distributor code - Black Wheat</t>
  </si>
  <si>
    <t>Distributor code - Barn Hammer</t>
  </si>
  <si>
    <t>DCBRAZ</t>
  </si>
  <si>
    <t>Distributor code - Brazen Hall</t>
  </si>
  <si>
    <t>DCDHORSE</t>
  </si>
  <si>
    <t>Distributor code - Dead Horse</t>
  </si>
  <si>
    <t>DCDMC</t>
  </si>
  <si>
    <t>Distributor code - Devil MC</t>
  </si>
  <si>
    <t>Distributor code - Ft.Garry</t>
  </si>
  <si>
    <t>Distributor code - Good Neigh</t>
  </si>
  <si>
    <t>Distributor code - Half Pints</t>
  </si>
  <si>
    <t>DCKILTER</t>
  </si>
  <si>
    <t>Distributor code - Kilter Brew</t>
  </si>
  <si>
    <t>DCLBJ</t>
  </si>
  <si>
    <t>Distributor code - Little Brow</t>
  </si>
  <si>
    <t>DCLOLIFE</t>
  </si>
  <si>
    <t>Distributor code - Low Life</t>
  </si>
  <si>
    <t>Distributor code -MLCC beer</t>
  </si>
  <si>
    <t>Distributor code -MLCC liquor</t>
  </si>
  <si>
    <t>DCNIFTY</t>
  </si>
  <si>
    <t>Distributor code - Nifty</t>
  </si>
  <si>
    <t>Distributor code - Nonsuch</t>
  </si>
  <si>
    <t>DCOBSO</t>
  </si>
  <si>
    <t>Distributor code - Obsolete</t>
  </si>
  <si>
    <t>DCOGC</t>
  </si>
  <si>
    <t>Distributor code -One Great Ci</t>
  </si>
  <si>
    <t>Distributor code - Oxus</t>
  </si>
  <si>
    <t>DCREND</t>
  </si>
  <si>
    <t>Distributor code - Rendezvous</t>
  </si>
  <si>
    <t>DCSECT6</t>
  </si>
  <si>
    <t>Distributor code - Section 6</t>
  </si>
  <si>
    <t>DCSHRUG</t>
  </si>
  <si>
    <t>Distributor code - ShruggingDr</t>
  </si>
  <si>
    <t>Distributor code - Sookram's</t>
  </si>
  <si>
    <t>Distributor code - Stone Angel</t>
  </si>
  <si>
    <t>DCTCB</t>
  </si>
  <si>
    <t>Distributor code - Trans Can</t>
  </si>
  <si>
    <t>Distributor code -Torque Brewi</t>
  </si>
  <si>
    <t>Distributor code - Wett Sales</t>
  </si>
  <si>
    <t>DCWGC</t>
  </si>
  <si>
    <t>Distributor code - Wooden Gate</t>
  </si>
  <si>
    <t>Stone Angel</t>
  </si>
  <si>
    <t>Devil May Care</t>
  </si>
  <si>
    <t>Little Brown Jug</t>
  </si>
  <si>
    <t>Torque Brewing</t>
  </si>
  <si>
    <t>Brazen hall Brewing</t>
  </si>
  <si>
    <t>Brewers Distributor Ltd.</t>
  </si>
  <si>
    <t>Black Wheat Brewing</t>
  </si>
  <si>
    <t>Barn Hammer Brewing</t>
  </si>
  <si>
    <t>Dead Horse Cider Co.</t>
  </si>
  <si>
    <t>Fort Garry Brewing</t>
  </si>
  <si>
    <t>Good Neighbour Brewing Co.</t>
  </si>
  <si>
    <t>Half Pints Brewing Co. Ltd</t>
  </si>
  <si>
    <t>Kilter Brewing</t>
  </si>
  <si>
    <t>Low Life Barrel House</t>
  </si>
  <si>
    <t>Nifty Drinks</t>
  </si>
  <si>
    <t>Nonsuch Brewing Co.</t>
  </si>
  <si>
    <t>Obsolete Brewing Co.</t>
  </si>
  <si>
    <t>One Great City Brewing Co.</t>
  </si>
  <si>
    <t>Oxus Brewing Company Inc.</t>
  </si>
  <si>
    <t>Rendezvous Brewing Ltd.</t>
  </si>
  <si>
    <t>Section 6 Brewing Co.</t>
  </si>
  <si>
    <t>Shrugging Doctor Beverage Co.</t>
  </si>
  <si>
    <t>Sookram's Brewing Co.</t>
  </si>
  <si>
    <t>Trans Canada Brewing</t>
  </si>
  <si>
    <t>Wooden Gate Cider Inc.</t>
  </si>
  <si>
    <t>WETT Sales &amp; Distribution</t>
  </si>
  <si>
    <t>Comments</t>
  </si>
  <si>
    <t>C</t>
  </si>
  <si>
    <t>SL</t>
  </si>
  <si>
    <t>General Listing</t>
  </si>
  <si>
    <t>** ENJOY MANITOBA **</t>
  </si>
  <si>
    <t>IF(ISBLANK(VLOOKUP(D2,sheet1,A2:D2,3,0)),"",VLOOKUP(D2,sheet1,A2:D2,3,0))</t>
  </si>
  <si>
    <t>=IF(VLOOKUP(D2, sheet 1,A2:D2,3,0)="","",VLOOKUP(D2, sheet 1,A2:D2,3,0))</t>
  </si>
  <si>
    <t>Core</t>
  </si>
  <si>
    <t>Represented by</t>
  </si>
  <si>
    <t>MBLL DISTRIBUTED PRODUCTS</t>
  </si>
  <si>
    <t>Ord. Mult.</t>
  </si>
  <si>
    <t>NOTES FOR PIB</t>
  </si>
  <si>
    <t>(Price Change effective July 1st  $34.99)</t>
  </si>
  <si>
    <t>(Price Change effective July 1st  $34.99, Lic/Vend - $32.52)</t>
  </si>
  <si>
    <t>(On LTO effective July 1-31 - $8.94)</t>
  </si>
  <si>
    <t>(On LTO effective July 1-31 - $21.95, Lic/Vend - $18.76)</t>
  </si>
  <si>
    <t>(Available to order Thursday, May 27th)</t>
  </si>
  <si>
    <t>(Again Available)</t>
  </si>
  <si>
    <t>For the replacement brand please note:</t>
  </si>
  <si>
    <t>2 DAY PROCESS:</t>
  </si>
  <si>
    <t>Day 1 - Turn on the new item number. Write-off the 'On-hand quantity' for old number, Write-In to 'On-hand quantity' for new number.</t>
  </si>
  <si>
    <t>Day 2 - The day after the adjustment has been processed, turn-off the no longer available item number.</t>
  </si>
  <si>
    <t>All Commercial Customers are reminded that product assortment and availability are regulated by their License type and restrictions may apply.</t>
  </si>
  <si>
    <t xml:space="preserve">Category </t>
  </si>
  <si>
    <t>MLs</t>
  </si>
  <si>
    <t>MBLL Listed Products</t>
  </si>
  <si>
    <r>
      <t xml:space="preserve">                      </t>
    </r>
    <r>
      <rPr>
        <b/>
        <sz val="15"/>
        <color rgb="FF008A3E"/>
        <rFont val="Calibri"/>
        <family val="2"/>
        <scheme val="minor"/>
      </rPr>
      <t xml:space="preserve"> </t>
    </r>
    <r>
      <rPr>
        <b/>
        <sz val="15"/>
        <color theme="4" tint="-0.499984740745262"/>
        <rFont val="Calibri"/>
        <family val="2"/>
        <scheme val="minor"/>
      </rPr>
      <t>REPLACEMENT BRANDS</t>
    </r>
  </si>
  <si>
    <t>PRIVATELY DISTRIBUTED PRODUCTS</t>
  </si>
  <si>
    <t>Privately Distributed Products in Liquor Mart Assortment</t>
  </si>
  <si>
    <t>Product Information Bulletin Date:</t>
  </si>
  <si>
    <t>NEW ITEMS TO BE BULLETINED</t>
  </si>
  <si>
    <t>REPLACEMENT BRANDS TO BE BULLETINED</t>
  </si>
  <si>
    <t>PRIVATELY DISTRIBUTED ITEMS TO BE BULLETINED</t>
  </si>
  <si>
    <t>PRIVATELY DISTRIBUTED ITEMS NO LONGER AVAILABLE</t>
  </si>
  <si>
    <t>ITEMS NO LONGER AVAILABLE</t>
  </si>
  <si>
    <t>Item #</t>
  </si>
  <si>
    <t>Brand Descriptor</t>
  </si>
  <si>
    <t>Region</t>
  </si>
  <si>
    <t>Category</t>
  </si>
  <si>
    <t>Shelf Group</t>
  </si>
  <si>
    <t>Local?</t>
  </si>
  <si>
    <t>Notes</t>
  </si>
  <si>
    <t xml:space="preserve">Notes </t>
  </si>
  <si>
    <t>NONSUCH STRAWBERRY KOLSCH 473C</t>
  </si>
  <si>
    <t>AGAIN AVAILABLE</t>
  </si>
  <si>
    <t>X BY KINKY BLK RASP 473C</t>
  </si>
  <si>
    <t>INNIS&amp;GUNNCARIBBEANRUMCASK330B</t>
  </si>
  <si>
    <t>Traded Out for +70299</t>
  </si>
  <si>
    <t>PIVO CZECH PALE LAGER 355C</t>
  </si>
  <si>
    <t>X BY KINKY FR PUNCH 473C</t>
  </si>
  <si>
    <t>LEAGUE OF HER OWN PEACH PA473C</t>
  </si>
  <si>
    <t>THE WITTY BELGIAN 473C</t>
  </si>
  <si>
    <t>WORKHORSE PALE ALE 473C</t>
  </si>
  <si>
    <t>ROAD TRIP ALE 473C</t>
  </si>
  <si>
    <t>SECTION 6 ART WTRMLN WHEAT473C</t>
  </si>
  <si>
    <t>JOL MAND NRS FRM BELG TRIPLE 4</t>
  </si>
  <si>
    <t>BUSCH LIGHT APPLE 12/355C</t>
  </si>
  <si>
    <t>CAVALRY SOLDIER IMP STOUT473C</t>
  </si>
  <si>
    <t>KILTER FOG MACHINE ALE 473C</t>
  </si>
  <si>
    <t>SOOKRAMS NEON JUNGLE IPL 473C</t>
  </si>
  <si>
    <t>KILTER CRUSH PSNF GUAV RAD473C</t>
  </si>
  <si>
    <t>NONSUCH GRAPEFRUIT RADLER 473C</t>
  </si>
  <si>
    <t>KILTER CRUSH RADLER MIX 6/473C</t>
  </si>
  <si>
    <t>KILTER CRUSH PNK GRPFR RAD473C</t>
  </si>
  <si>
    <t>KILTER FIRE &amp; LAGER 355C</t>
  </si>
  <si>
    <t>NONSUCH PCH &amp; PSNFRT RADL473C</t>
  </si>
  <si>
    <t>LBJ PEACH TEA WHEAT ALE 473C</t>
  </si>
  <si>
    <t>Trade Out for +7842</t>
  </si>
  <si>
    <t>BUSCH LIGHT APPLE 12/355C LABATT</t>
  </si>
  <si>
    <t>General List</t>
  </si>
  <si>
    <t>Beer - Extra Light/Light-Alc 1.1 -4.0</t>
  </si>
  <si>
    <t>PRIVATELY DISTRIBUTED BEER</t>
  </si>
  <si>
    <t xml:space="preserve">4260 </t>
  </si>
  <si>
    <t>Canada</t>
  </si>
  <si>
    <t>Sweet and slightly tart with notes of apple and hints of malt.</t>
  </si>
  <si>
    <t>LABATT BREWING COMPANY LIMITED</t>
  </si>
  <si>
    <t>BRPRIV</t>
  </si>
  <si>
    <t xml:space="preserve">           1</t>
  </si>
  <si>
    <t>PIVO CZECH PALE LAGER 355C BARN HAMMER BREWING COMPANY</t>
  </si>
  <si>
    <t>Beer - Lager - Alc 4.1 to 5.5</t>
  </si>
  <si>
    <t xml:space="preserve">355 </t>
  </si>
  <si>
    <t>Brewed with premium Scythe pale malt and Czech Saaz hops. A rich malt presence gives way to a refreshing, floral hop finish.</t>
  </si>
  <si>
    <t>BARN HAMMER BREWING COMPANY</t>
  </si>
  <si>
    <t>BRPRIVSS</t>
  </si>
  <si>
    <t>SECTION 6 ART WTRMLN WHEAT473C SECTION 6 BREWING CO</t>
  </si>
  <si>
    <t>Beer - Ale - Alc 4.1 to 5.5</t>
  </si>
  <si>
    <t xml:space="preserve">473 </t>
  </si>
  <si>
    <t>Creamy and light body, gentle citrus and watermelon flavor.</t>
  </si>
  <si>
    <t>SECTION 6 BREWING COMPANY</t>
  </si>
  <si>
    <t>KILTER FOG MACHINE ALE 473C KILTER BREWING CO</t>
  </si>
  <si>
    <t>Beer - Strong/Extra Strong - Alc &gt;5.5</t>
  </si>
  <si>
    <t>A super hoppy, juicy and foggy double IPA double dry-hopped with 100% Vic Secret.</t>
  </si>
  <si>
    <t>KILTER BREWING COMPANY</t>
  </si>
  <si>
    <t>NONSUCH STRAWBERRY KOLSCH 473C NONSUCH BREWING</t>
  </si>
  <si>
    <t>Beer - Flavoured Beer</t>
  </si>
  <si>
    <t>Crisp and clean, this light bodied Kolsch has been aged on 100kg of strawberries to impart a refreshing and smooth fruit beer that will quench a summer thirst.</t>
  </si>
  <si>
    <t>NONSUCH BREWING CO</t>
  </si>
  <si>
    <t>KILTER CRUSH RADLER MIX 6/473C KILTER BREWING CO</t>
  </si>
  <si>
    <t xml:space="preserve">2838 </t>
  </si>
  <si>
    <t>This 6-pack includes three light and fruity radlers. Featuring Pink Grapefruit, Passionfruit Guava, and the pack exclusive, Peach Lemonade.</t>
  </si>
  <si>
    <t>LEAGUE OF HER OWN PEACH PA473C GOOD NEIGHBOUR BREWING</t>
  </si>
  <si>
    <t>A Pale Ale brewed with fresh peaches. Subtle sweetness and bright stone fruit aroma and flavour, finishing dry with minimal hop bitterness and well balanced, succulent, refreshing peach flavour.</t>
  </si>
  <si>
    <t>GOOD NEIGHBOUR BREWING COMPANY</t>
  </si>
  <si>
    <t>WORKHORSE PALE ALE 473C TORQUE BREWING CO</t>
  </si>
  <si>
    <t>Crisp, hoppy, and lightly malty, pouring golden copper. Notes of citrus peel, pine, and toasted breadcrumbs lead to a smooth finish.</t>
  </si>
  <si>
    <t>TORQUE BREWING</t>
  </si>
  <si>
    <t>PEACH TEA WHEAT ALE 473C LITTLE BROWN JUG BREWING</t>
  </si>
  <si>
    <t>Aromas of fresh, natural peach lead with subtle black tea depth and a clean, lightly grainy wheat backbone, with minimal hop character. Soft wheat sweetness leads into fresh, authentic peach, supported by a gentle black tea dryness and a crisp, refreshing finish.</t>
  </si>
  <si>
    <t>LITTLE BROWN JUG BREWING COMPANY</t>
  </si>
  <si>
    <t>NONSUCH PCH &amp; PSNFRT RADL473C NONSUCH BREWING</t>
  </si>
  <si>
    <t>Notes of tropical peach and passionfruit</t>
  </si>
  <si>
    <t>KILTER CRUSH PSNF GUAV RAD473C KILTER BREWING CO</t>
  </si>
  <si>
    <t xml:space="preserve">A super fruity and refreshing Radler infused with a blast of passionfruit and guava juice._x000D_
</t>
  </si>
  <si>
    <t>KILTER CRUSH PNK GRPFR RAD473C KILTER BREWING CO</t>
  </si>
  <si>
    <t>A light, fruity, and refreshing radler, infused with a fresh blast a grapefruit juice.</t>
  </si>
  <si>
    <t>GEORGIAN BAY ECO FRIENDLY GIN GEORGIAN BAY SPIRITS CO (ONT)</t>
  </si>
  <si>
    <t>Gin - Dry Gin</t>
  </si>
  <si>
    <t>GIN</t>
  </si>
  <si>
    <t xml:space="preserve">750 </t>
  </si>
  <si>
    <t>The 1st lightweight, recyclable paper spirit bottle produced in Canada. For every bottle of Eco-Friendly Gin sold, Georgian Bay Spirit Co has committed to planting 1 tree through our partnership with Canada's Forest Trust Corporation. Botanical forward gin with juniper, coriander, lemon peel, orange peel, angelica root.</t>
  </si>
  <si>
    <t>PHILIPPE DANDURAND WINES LTD.</t>
  </si>
  <si>
    <t>P</t>
  </si>
  <si>
    <t>SPRTCSEX</t>
  </si>
  <si>
    <t>CHUM CHURUM SAERO ORIG SOJU LOTTE CHILSUNG (KOREA)</t>
  </si>
  <si>
    <t>Soju - Soju</t>
  </si>
  <si>
    <t>EAST ASIA</t>
  </si>
  <si>
    <t xml:space="preserve">375 </t>
  </si>
  <si>
    <t>South Korea</t>
  </si>
  <si>
    <t>Chum Churum Saero Original is a clear, zero-sugar Korean soju known for its exceptionally smooth, clean, and crisp taste, featuring a subtle sweetness like coconut water or white flowers, a silky texture from its alkaline water base, and a refreshing finish with minimal alcohol burn, making it a lighter, purer alternative to traditional soju.</t>
  </si>
  <si>
    <t>BRUCE ASHLEY GROUP</t>
  </si>
  <si>
    <t>N</t>
  </si>
  <si>
    <t>SPRTDP</t>
  </si>
  <si>
    <t>MELON DRIVE WATERMELON RUM ALPHA TANGO SPIRITS</t>
  </si>
  <si>
    <t>Rum - Rum - Flavoured</t>
  </si>
  <si>
    <t>RUM, FLAVOURED</t>
  </si>
  <si>
    <t>This watermelon rum is an explosion of fruity freshness, with sweet and refreshing aromas. Its lightness on the palate makes it a perfect choice for summer cocktails. A vibrant spirit that brings an exotic and thirst-quenching touch.</t>
  </si>
  <si>
    <t>WETT SALES &amp; DISTRIBUTION INC.</t>
  </si>
  <si>
    <t>PATRON CRISTALINO ANEJO TEQ PATRON (MEXICO)</t>
  </si>
  <si>
    <t>Specialty-Core</t>
  </si>
  <si>
    <t>Tequila/Mezcal/Raicilla - Cristalino</t>
  </si>
  <si>
    <t>MEZCAL/TEQUILA/RAICILLA</t>
  </si>
  <si>
    <t>Mexico</t>
  </si>
  <si>
    <t>The aroma is delicate and soft, with notes of honey, tropical fruits, caramel, vanilla, oak, agave, and soft spices. The taste is creamy and smooth, with confectionery notes of butterscotch, toasted oak, roasted agave, cinnamon, vanilla, and toffee. It finishes long, honeyed, and velvety.</t>
  </si>
  <si>
    <t>SOUTHERN GLAZER'S WINE &amp; SPIRITS</t>
  </si>
  <si>
    <t>EL TEQUILENO PLAT BLANCO TEQ JORGE SALLES CUERVO (MEXICO)</t>
  </si>
  <si>
    <t>Tequila/Mezcal/Raicilla - Blanco/Silver/Plata</t>
  </si>
  <si>
    <t>Aromas of cooked agave, herbs, anise, and black pepper, with a palate that's savory, slightly spicy, and sweet, featuring notes of citrus, white pepper, mint, banana, and a subtle oaky/herbal finish, making it smooth, clean, and versatile..</t>
  </si>
  <si>
    <t>BREAKTHRU BEVERAGE - UNITED DIVISION</t>
  </si>
  <si>
    <t>DRUMSHANBO SGL POT STILL IR WH THE SHED DISTILLERY (IRELAND)</t>
  </si>
  <si>
    <t>Irish Whiskey - Irish Pot Still Whiskey</t>
  </si>
  <si>
    <t>IRISH WHISKEY</t>
  </si>
  <si>
    <t xml:space="preserve">700 </t>
  </si>
  <si>
    <t>Ireland</t>
  </si>
  <si>
    <t xml:space="preserve">Rich and extravagant aromas, yet balanced by warm spice, vanilla and dried fruit. A glorious marriage of spice, fig, oloroso sherry and toasted oak notes. Elegant finish with a wonderful, creamy mouthfeel._x000D_
</t>
  </si>
  <si>
    <t>VINTAGE WEST WINE &amp; SPIRITS INC</t>
  </si>
  <si>
    <t>BOWMORE 9 YO ISLAY SM SCOTCH BOWMORE (SCOTLAND)</t>
  </si>
  <si>
    <t>Scotch Whisky - Islay Single Malt Whisky</t>
  </si>
  <si>
    <t>SCOTCH WHISKY</t>
  </si>
  <si>
    <t>United Kingdom</t>
  </si>
  <si>
    <t>Apple-sweet sherry glows against deeper notes of moist currants, cocoa and a hint of smoke on the nose. Richly layered flavours like cinnamon dusted raisins with gentle smoke and sea salt. The finish is long and warming, with waves of subtle smoke carrying lingering sweetness across the palate.</t>
  </si>
  <si>
    <t>BEAM SUNTORY</t>
  </si>
  <si>
    <t>BLENDERS PRIDE RARE PREM WH PERNOD RICARD</t>
  </si>
  <si>
    <t>International Other Whisk(e)y - International Other Whisk(e)y</t>
  </si>
  <si>
    <t>INTERNATIONAL OTHER WHISK(E)Y</t>
  </si>
  <si>
    <t>India</t>
  </si>
  <si>
    <t>Savour the taste of vanilla, sweet fruits with a hint of smoke. A rich &amp; well-balanced blend with an exceptional taste and smooth, long finish.</t>
  </si>
  <si>
    <t>MACALONEY NA BRAICHE SM WH MACALONEYS CALEDONIAN DIST</t>
  </si>
  <si>
    <t>Canadian Whisky - Canadian Other Whisky</t>
  </si>
  <si>
    <t>CANADIAN WHISKY</t>
  </si>
  <si>
    <t>On the nose there are ripe red berries, tropical fruit, toffee, toasted oak and wood spices. The palate is smooth and creamy with tropical fruits, fruit cake, honey, citrus, dark chocolate, juicy malt, a hint of sea salt, emerging spices and a long oak finish.</t>
  </si>
  <si>
    <t>MACALONEYS ISLAND DIST AND TWA DOGS BREW</t>
  </si>
  <si>
    <t>DE BORTOLI LIMONE SPRITZ DE BORTOLI WINES (AUSTRALIA)</t>
  </si>
  <si>
    <t>Flavoured Wines - Other</t>
  </si>
  <si>
    <t>FLAVOURED WINE</t>
  </si>
  <si>
    <t>Australia</t>
  </si>
  <si>
    <t>Refreshingly light and easy drinking, De Bortoli Limoncello Spritz is bubbly with an explosion of lemons and plenty of citrus charm. A delicious spritz to be enjoyed whenever you feel like it, with or without food. Our suggestion is to serve it over ice in a cocktail glass and garnish with a fresh lemon wheel and mint sprig.</t>
  </si>
  <si>
    <t>AQUA VITAE</t>
  </si>
  <si>
    <t>WINECSEX</t>
  </si>
  <si>
    <t>LOLEA CITRUS SPRITZ ZAMORA COMPANY (SPAIN)</t>
  </si>
  <si>
    <t>Flavoured Wines - Flavoured</t>
  </si>
  <si>
    <t>Spain</t>
  </si>
  <si>
    <t>A subtle lemon-yellow color, with fresh hints of citrus on the nose complementing its complex and sophisticated hints of basil. This blend of crisp Spanish white wine with fragrant bergamot and aromatic basil creates a refreshing balance of bright acidity with a gentle herbal touch.</t>
  </si>
  <si>
    <t>CHRISTOPHER STEWART WINE &amp; SPIRITS INC.</t>
  </si>
  <si>
    <t>DON SIMON SANGRIA J GARCIA CARRION</t>
  </si>
  <si>
    <t xml:space="preserve">1500 </t>
  </si>
  <si>
    <t>Deep ruby/cherry colour, with sweet impressions of blood orange and cinnamon accompanied by bright cherry aromas. Very consistent flavours on the palate, with sweet wild berry and cherry flavours, wonderful cinnamon spice and a medium-sweet finish.</t>
  </si>
  <si>
    <t>VOL LIBRE ROUGE PETILLANT SPKL VOL LIBRE (FRANCE)</t>
  </si>
  <si>
    <t>Sparkling Wine - Sparkling Other</t>
  </si>
  <si>
    <t>SPARKLING WINE, CHAMPAGNE</t>
  </si>
  <si>
    <t>France</t>
  </si>
  <si>
    <t>A unique, refreshing wine with fine, delicate bubbles. Explosive aromas of red fruits beautifully balanced by the subtle natural sweetness of our Cabernet Franc. A vibrant and lovely palate.</t>
  </si>
  <si>
    <t>AMPHORA IMPORTS LTD.</t>
  </si>
  <si>
    <t>CH DES CHARMES BRUT TRAD SPKL CHATEAU DES CHARMES (NIAGARA)</t>
  </si>
  <si>
    <t>A classic blend of Chardonnay and Pinot Noir made in the traditional method and aged on lees for a minimum of one year. On the nose, aromas of lemon, lime, and toasted bread. The creamy texture is punctuated by fine, persistent bubbles.</t>
  </si>
  <si>
    <t>CHATEAU DES CHARMES WINES LTD</t>
  </si>
  <si>
    <t>WINEDP</t>
  </si>
  <si>
    <t>BAROSSA VALLEY EST GSM BAROSSA VALLEY EST (BAROSSA)</t>
  </si>
  <si>
    <t>Table Wine- Red - Varietal blend</t>
  </si>
  <si>
    <t>TABLE WINE-AUSTRALIA</t>
  </si>
  <si>
    <t>This wine is stunningly fragrant with red berry fruits and soft velvety tannins. The Grenache gives the wine fragrance and earthy notes, Shiraz provides black fruit intensity and silky texture. Mourvèdre brings intense red berry fruit and subtle herb characters.</t>
  </si>
  <si>
    <t>DECANTER WINE &amp; SPIRITS</t>
  </si>
  <si>
    <t>GRAN FAUSTINO 1 GRAN RES 2004 FAUSTINO (RIOJA)</t>
  </si>
  <si>
    <t>TABLE WINE-SPAIN</t>
  </si>
  <si>
    <t>Clean and intense on the nose, with a marked presence of prunes and ripe fruit, perfectly blending with spicy and balsamic aromas from the barrel ageing. Black pepper is also present, reminding us that the Graciano is part of  this very particular blend.</t>
  </si>
  <si>
    <t>SELECT WINE MERCHANTS</t>
  </si>
  <si>
    <t>TRALCETTO MONTE D'ABRUZ RIS ZACCAGNINI (ABRUZZO)</t>
  </si>
  <si>
    <t>TABLE WINE-ITALY</t>
  </si>
  <si>
    <t>Italy</t>
  </si>
  <si>
    <t>Medium purple-red color with violet hues. The nose opens to notes of red_x000D_
berries and spicy nuances of white pepper.</t>
  </si>
  <si>
    <t>ONE POUND PER ACRE CAB SAUV PENNY'S HILL (SOUTH AUST)</t>
  </si>
  <si>
    <t>Table Wine- Red - Cabernet Sauvignon</t>
  </si>
  <si>
    <t>This deep purple wine has aromas of lifted blackberry, mulberry and subtle cassis characters. On the palate you will experience black and purple fruits, framed by soft and delicate tannins.</t>
  </si>
  <si>
    <t>THE DELF GROUP</t>
  </si>
  <si>
    <t>TAYLORS PASS PINOT NOIR VILLA MARIA (MARLBOROUGH)</t>
  </si>
  <si>
    <t>Table Wine- Red - Pinot Noir</t>
  </si>
  <si>
    <t>TABLE WINE-NEW ZEALAND</t>
  </si>
  <si>
    <t>New Zealand</t>
  </si>
  <si>
    <t>Intense bouquet of ripe juicy blackberries and blueberries with hints of baking spices.​ A harmonious palate that delivers some liquorice notes_x000D_
intermingled with black cherries, subtle dried herbs and finishes with round velvety smooth tannins.</t>
  </si>
  <si>
    <t>PENNY'S HILL SV CAB SAUV PENNY'S HILL (MCLAREN VALE)</t>
  </si>
  <si>
    <t>Fragrant bouquet of cedar, dark berry fruits, and sandalwood spice, with subtle hints of fennel and sage leaf. The palate exhibits beautiful balance and intensity, featuring ripe plum flesh, blackcurrant, and olive tapenade, with fine, balanced tannins leading to a long savoury finish.</t>
  </si>
  <si>
    <t>DE BORTOLI COOL CLIMATE PINO DE BORTOLI WINES (AUSTRALIA)</t>
  </si>
  <si>
    <t>Medium red with brightness. Soulful, ethereal, aromatic red and dark fruit aromas. Graceful flavours, gentle and plump, fine tannin, spice, lovely texture.</t>
  </si>
  <si>
    <t>WOODFIRED HEATHCOTE CAB SAUV DE BORTOLI WINES (AUSTRALIA)</t>
  </si>
  <si>
    <t>Deep colour with purple edge. Ripe dark fruits with violets, cedarwood, liquorish and roasted sage. Soft, rich, mouth coating flavours, gravelly tannins, authentically Heathcote.</t>
  </si>
  <si>
    <t>QUAILS' GATE QUEUE 2022 VQA QUAILS' GATE (OKANAGAN)</t>
  </si>
  <si>
    <t>TABLE WINE-CANADA VQA &amp; OTHER</t>
  </si>
  <si>
    <t>This smooth, rich blend carries forward an open and expansive bouquet full of black cherry, plum and cocoa. On the palate, rich waves of dark fruit and inescapably supple tannins interlace throughout. The long finish builds gradually with equal measures of strength and elegance.</t>
  </si>
  <si>
    <t>QUAILS' GATE RESERVE PINO VQA OKANAGAN STEWART FAMILY RES</t>
  </si>
  <si>
    <t xml:space="preserve">The palate is very seductive and complex, full of intense red berried fruits with intriguing exotic spices and a long lingering finish. This wine can be enjoyed right now but also has the ability to age for another 5-8 years. We recommend baked salmon, roasted duck and other game dishes with this wine._x000D_
_x000D_
_x000D_
_x000D_
</t>
  </si>
  <si>
    <t>TORRE DEI BEATI ROSA-AE DOC TORRE DE BEATI ABRUZZO</t>
  </si>
  <si>
    <t>Table Wine- Rose/Blush - Other</t>
  </si>
  <si>
    <t>Cerasuolo d'Abruzzo Rosa-ae is bright, ripe, citrusy and energetic. It rushes forth with notes of blood orange, grapefruit and a distinct current of saline minerality. The acidity is almost electric here, generating a real sense of forward motion that is quite enjoyable. Deep, complex, nuanced hints of lavender and rose linger on the driven, persistent finish.</t>
  </si>
  <si>
    <t>ARBUSTO IMPORTS LTD</t>
  </si>
  <si>
    <t>ED EDMUNDO DBL OAKED CHARD GRUPO PENAFLOR</t>
  </si>
  <si>
    <t>Table Wine- White - Chardonnay</t>
  </si>
  <si>
    <t>TABLE WINE-ARGENTINA</t>
  </si>
  <si>
    <t>Argentina</t>
  </si>
  <si>
    <t>This Chardonnay offers extra oak aging to create this amazing wine. It's rich and bold with vanilla and caramel aromas. Notes of honey, ripe tropical fruit invade the palate into a creamy finish.</t>
  </si>
  <si>
    <t>BROWN BROS MOSCATO BROWN BROTHERS (AUSTRALIA)</t>
  </si>
  <si>
    <t>Table Wine- White - Muscat</t>
  </si>
  <si>
    <t>The nose is lifted with aromas of musk, citrus and freshly crushed grapes. In the mouth the wine is alive with a vibrant and mouth_x000D_
filling sherbet flavour.</t>
  </si>
  <si>
    <t>OTU PINOT GRIS OTU (MARLBOROUGH)</t>
  </si>
  <si>
    <t>Table Wine- White - Pinot Gris</t>
  </si>
  <si>
    <t>Ripe and inviting on the nose with Nashi pear, rock melon, lemon zest and white floral aromas. The palate delivers excellent focus and flow, beautifully complemented by juicy fruit flavours.</t>
  </si>
  <si>
    <t>TAYLORS PASS CHARDONNAY VILLA MARIA (MARLBOROUGH)</t>
  </si>
  <si>
    <t>"Complex aromas of white peach, ripe citrus and grilled nuts that are distinctive traits from the stony Taylors Pass Vineyard.​ Flavours of grapefruit,_x000D_
fig, quince and lightly toasted brioche, all tied together with a restrained and focused acidity."</t>
  </si>
  <si>
    <t>BABICH HAWKES BAY CHARD BABICH (NEW ZEANAND)</t>
  </si>
  <si>
    <t>Fruit-driven with honeydew melon and canned peach and pear notes. Creamy texture and a subtle butterscotch note on the finish</t>
  </si>
  <si>
    <t>ANDREW PELLER IMPORTS AGENCY</t>
  </si>
  <si>
    <t>BANFI PRINCIPESSA GAVIA GAVI BANFI (PIEDMONT)</t>
  </si>
  <si>
    <t>Table Wine- White - Generic blend</t>
  </si>
  <si>
    <t>The nose is intense, floral and fruity with hints of lime blossom, yellow-skinned citrus, and golden apple. The palate is of great structure and sapidity, harmonious with a slight acidity that gives freshness to the whole; good persistence of fruity notes on the finish.</t>
  </si>
  <si>
    <t>CANADIAN CLUB &amp; GINGER ALE473C HIRAM WALKER &amp; SONS LTD</t>
  </si>
  <si>
    <t>RTD - Spirit Based - Cocktails</t>
  </si>
  <si>
    <t>COCKTAILS</t>
  </si>
  <si>
    <t xml:space="preserve">Subtle aromas of ginger, sweet rye with notes of grain and spicy wood. Well balanced, flavours of preserved ginger, subtle notes of rye and spice, with a ginger ale like finish._x000D_
</t>
  </si>
  <si>
    <t>INNIS&amp;GUNN CARIB RUM CASK 473C INNIS &amp; GUNN (CANADA)</t>
  </si>
  <si>
    <t>MBLL DISTRIBUTED BEER</t>
  </si>
  <si>
    <t>Rum Finish's deep red beer has a delicious warming character bursting with fruit and lively spices.</t>
  </si>
  <si>
    <t>PETER MIELZYNSKI AGENCIES LTD</t>
  </si>
  <si>
    <t>BRMLCCDP</t>
  </si>
  <si>
    <t>LIME CREAMSICLE SOUR 473C WHISTLER BREWING CO (BC)</t>
  </si>
  <si>
    <t>Lime flavoured beer with a smooth, ice cream twist and a touch of tart citrus at the end.</t>
  </si>
  <si>
    <t>ABIDING CITIZEN HIBIS MOJ MIX ABIDING CITIZEN CRAFT BEV CO</t>
  </si>
  <si>
    <t>Cocktail Prep Ingredients - Other</t>
  </si>
  <si>
    <t>NON LIQUOR PRODUCTS</t>
  </si>
  <si>
    <t xml:space="preserve">500 </t>
  </si>
  <si>
    <t>.</t>
  </si>
  <si>
    <t>ABIDING CITIZEN</t>
  </si>
  <si>
    <t>0</t>
  </si>
  <si>
    <t>NON-LIQ</t>
  </si>
  <si>
    <t>LIVELY STRAWBERRY WTRMLN 355B ANDREW PELLER</t>
  </si>
  <si>
    <t>RTD - Wine Based - Coolers</t>
  </si>
  <si>
    <t>COOLERS</t>
  </si>
  <si>
    <t>A crisp and refreshing premium wine spritzer crafted with sparkling rose wine with juicy flavours of strawberries and watermelon.</t>
  </si>
  <si>
    <t>ANDREW PELLER LTD</t>
  </si>
  <si>
    <t>CAVALRY SOLDIER IMP STOUT473C OBSOLETE BREWING CO</t>
  </si>
  <si>
    <t>An Imperial Stout with Chocolate, Coffee and Maple notes.</t>
  </si>
  <si>
    <t>OBSOLETE BREWING CO</t>
  </si>
  <si>
    <t>INNIS&amp;GUNNCARIBBEANRUMCASK330B INNIS &amp; GUNN (SCOTLAND)</t>
  </si>
  <si>
    <t xml:space="preserve">330 </t>
  </si>
  <si>
    <t xml:space="preserve">Rum Finish's deep red beer has a delicious warming character bursting with fruit and lively spices. 
</t>
  </si>
  <si>
    <t>THE WITTY BELGIAN 473C TORQUE BREWING CO</t>
  </si>
  <si>
    <t>A wonderful and refreshing choice with hints of coriander and citrus.</t>
  </si>
  <si>
    <t>ROAD TRIP ALE 473C TORQUE BREWING CO</t>
  </si>
  <si>
    <t>A traditional American Pale Ale with a strong citrus and tropical fruit aroma, a well balanced blend of malt, citrus, guava and passion fruit flavour.</t>
  </si>
  <si>
    <t>NONSUCH GRAPEFRUIT RADLER 473C NONSUCH BREWING</t>
  </si>
  <si>
    <t>Note of grapefruit with a present malt profile. Light and refreshing with a mild sweetness.</t>
  </si>
  <si>
    <t>SOOKRAMS NEON JUNGLE IPL 473C SOOKRAM'S BREWING COMPANY</t>
  </si>
  <si>
    <t>"Neon Jungle IPL is a fusion of lager crispness and IPA hoppiness. Featuring El Dorado and Idaho 7 hops, this beer has flavours of pineapple, ripe mango, and bright_x000D_
citrus zest."</t>
  </si>
  <si>
    <t>SOOKRAMS BREWING CO</t>
  </si>
  <si>
    <t>JOL BELGIAN TRIPEL 473C BRAZEN HALL BREWERY</t>
  </si>
  <si>
    <t xml:space="preserve">Bright citrus and warm spice defines this non-traditional Tripel brewed with aromatic oranges. Enjoy deep, layered flavours that are bold enough for the Jol season!_x000D_
</t>
  </si>
  <si>
    <t>BRAZEN HALL KITCHEN &amp; BREWERY</t>
  </si>
  <si>
    <t>Effective: April 28, 2026</t>
  </si>
  <si>
    <t/>
  </si>
  <si>
    <t>A super fruity and refreshing Radler infused with a blast of passionfruit and guava juice.</t>
  </si>
  <si>
    <t>Refreshing tartness from lime juice leads the palate, immediately balanced by the soft, natural sweetness of hibiscus‑infused syrup. The flavours are clean and expressive, with mint weaving through the mid‑palate to add brightness and freshness without overpowering the fruit.</t>
  </si>
  <si>
    <t>Notes of tropical peach and passionfruit.</t>
  </si>
  <si>
    <t>Chum Churum Saero Original is a clear, zero-sugar Korean soju known for its exceptionally smooth, clean, and crisp taste, featuring a subtle sweetness like coconut water or white flowers, a silky texture from its alkaline water base, and a refreshing finish with minimal alcohol burn, making it a lighter, purer alternative to traditional Soju.</t>
  </si>
  <si>
    <t>De Bortoli Limoncello Spritz is bubbly with an explosion of lemons and plenty of citrus charm. A delicious spritz to be enjoyed whenever you feel like it, with or without food. Our suggestion is to serve it over ice in a cocktail glass and garnish with a fresh lemon wheel and mint sprig.</t>
  </si>
  <si>
    <t>The palate is very seductive and complex, full of intense red berried fruits with intriguing exotic spices and a long lingering finish. This wine can be enjoyed right now but also has the ability to age for another 5-8 years. We recommend baked salmon, roasted duck and other game dishes with this wine.</t>
  </si>
  <si>
    <t>The nose is lifted with aromas of musk, citrus and freshly crushed grapes. In the mouth the wine is alive with a vibrant and mouth-filling sherbet flavour.</t>
  </si>
  <si>
    <t>Complex aromas of white peach, ripe citrus and grilled nuts that are distinctive traits from the stony Taylors Pass Vineyard.​ Flavours of grapefruit, fig, quince and lightly toasted brioche, all tied together with a restrained and focused acidity.</t>
  </si>
  <si>
    <t>Subtle aromas of ginger, sweet rye with notes of grain and spicy wood. Well balanced, flavours of preserved ginger, subtle notes of rye and spice, with a ginger ale like finish.</t>
  </si>
  <si>
    <r>
      <t xml:space="preserve">INNIS&amp;GUNN CARIB RUM CASK 473C INNIS &amp; GUNN (CANADA) </t>
    </r>
    <r>
      <rPr>
        <b/>
        <i/>
        <sz val="11"/>
        <color rgb="FF002060"/>
        <rFont val="Calibri"/>
        <family val="2"/>
        <scheme val="minor"/>
      </rPr>
      <t>(Trade Out for +7842)</t>
    </r>
  </si>
  <si>
    <r>
      <t xml:space="preserve">$3.99 </t>
    </r>
    <r>
      <rPr>
        <b/>
        <i/>
        <sz val="11"/>
        <color rgb="FF002060"/>
        <rFont val="Calibri"/>
        <family val="2"/>
        <scheme val="minor"/>
      </rPr>
      <t>(Lic/Ven $3.44)</t>
    </r>
  </si>
  <si>
    <r>
      <t xml:space="preserve">$4.49 </t>
    </r>
    <r>
      <rPr>
        <b/>
        <i/>
        <sz val="11"/>
        <color rgb="FF002060"/>
        <rFont val="Calibri"/>
        <family val="2"/>
        <scheme val="minor"/>
      </rPr>
      <t>(Lic/Ven $3.87)</t>
    </r>
  </si>
  <si>
    <t xml:space="preserve">TRADE OUT FOR +70299                                                           (COUNTRY OF ORIGIN CHANGE, CONTAINER SIZE CHANGE) </t>
  </si>
  <si>
    <t>Brazen Hall Brewing</t>
  </si>
  <si>
    <t>Rich and extravagant aromas, yet balanced by warm spice, vanilla and dried fruit. A glorious marriage of spice, fig, Oloroso sherry and toasted oak notes. Elegant finish with a wonderful, creamy mouthfeel.</t>
  </si>
  <si>
    <t>MBLL DISTRIBUTED PRODUCTS - CON'T</t>
  </si>
  <si>
    <t>PRIVATELY DISTRIBUTED PRODUCTS NO LONGER AVAILABLE IN LIQUOR MARTS</t>
  </si>
  <si>
    <t>MBLL PRODUCTS NO LONGER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</si>
</sst>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quot;$&quot;#,##0.00"/>
    <numFmt numFmtId="165" formatCode="[$-F800]dddd\,\ mmmm\ dd\,\ yyyy"/>
  </numFmts>
  <fonts count="34">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3"/>
      <color rgb="FF002060"/>
      <name val="Calibri"/>
      <family val="2"/>
      <scheme val="minor"/>
    </font>
    <font>
      <b/>
      <sz val="16"/>
      <color rgb="FF002060"/>
      <name val="Calibri"/>
      <family val="2"/>
      <scheme val="minor"/>
    </font>
    <font>
      <b/>
      <sz val="12"/>
      <color rgb="FF7030A0"/>
      <name val="Calibri"/>
      <family val="2"/>
      <scheme val="minor"/>
    </font>
    <font>
      <b/>
      <sz val="14"/>
      <color rgb="FF002060"/>
      <name val="Calibri"/>
      <family val="2"/>
      <scheme val="minor"/>
    </font>
    <font>
      <b/>
      <sz val="14"/>
      <color theme="9" tint="-0.499984740745262"/>
      <name val="Calibri"/>
      <family val="2"/>
      <scheme val="minor"/>
    </font>
    <font>
      <b/>
      <sz val="11"/>
      <color rgb="FF002060"/>
      <name val="Calibri"/>
      <family val="2"/>
      <scheme val="minor"/>
    </font>
    <font>
      <sz val="7"/>
      <color rgb="FF0C0D0E"/>
      <name val="Segoe UI Mono"/>
      <family val="3"/>
    </font>
    <font>
      <sz val="10"/>
      <color rgb="FF0C0D0E"/>
      <name val="Var(--ff-mono)"/>
    </font>
    <font>
      <b/>
      <sz val="10"/>
      <color theme="0"/>
      <name val="Calibri"/>
      <family val="2"/>
      <scheme val="minor"/>
    </font>
    <font>
      <sz val="10"/>
      <color theme="1"/>
      <name val="Calibri"/>
      <family val="2"/>
      <scheme val="minor"/>
    </font>
    <font>
      <b/>
      <sz val="12"/>
      <color theme="0"/>
      <name val="Calibri"/>
      <family val="2"/>
      <scheme val="minor"/>
    </font>
    <font>
      <sz val="12"/>
      <color theme="1"/>
      <name val="Calibri"/>
      <family val="2"/>
      <scheme val="minor"/>
    </font>
    <font>
      <b/>
      <sz val="10"/>
      <name val="Calibri"/>
      <family val="2"/>
      <scheme val="minor"/>
    </font>
    <font>
      <b/>
      <sz val="10"/>
      <color theme="1"/>
      <name val="Calibri"/>
      <family val="2"/>
      <scheme val="minor"/>
    </font>
    <font>
      <sz val="11"/>
      <color rgb="FF000000"/>
      <name val="Calibri"/>
      <family val="2"/>
      <scheme val="minor"/>
    </font>
    <font>
      <sz val="11"/>
      <name val="Calibri"/>
      <family val="2"/>
      <scheme val="minor"/>
    </font>
    <font>
      <b/>
      <sz val="14"/>
      <color theme="5" tint="-0.499984740745262"/>
      <name val="Calibri"/>
      <family val="2"/>
      <scheme val="minor"/>
    </font>
    <font>
      <b/>
      <sz val="11"/>
      <name val="Calibri"/>
      <family val="2"/>
      <scheme val="minor"/>
    </font>
    <font>
      <b/>
      <i/>
      <sz val="10"/>
      <color theme="1"/>
      <name val="Calibri"/>
      <family val="2"/>
      <scheme val="minor"/>
    </font>
    <font>
      <b/>
      <u/>
      <sz val="11"/>
      <name val="Calibri"/>
      <family val="2"/>
      <scheme val="minor"/>
    </font>
    <font>
      <i/>
      <sz val="11"/>
      <name val="Calibri"/>
      <family val="2"/>
      <scheme val="minor"/>
    </font>
    <font>
      <b/>
      <i/>
      <sz val="11"/>
      <name val="Calibri"/>
      <family val="2"/>
      <scheme val="minor"/>
    </font>
    <font>
      <sz val="9"/>
      <color theme="1"/>
      <name val="Calibri"/>
      <family val="2"/>
      <scheme val="minor"/>
    </font>
    <font>
      <b/>
      <sz val="16"/>
      <color rgb="FF008A3E"/>
      <name val="Calibri"/>
      <family val="2"/>
      <scheme val="minor"/>
    </font>
    <font>
      <b/>
      <sz val="15"/>
      <color rgb="FF008A3E"/>
      <name val="Calibri"/>
      <family val="2"/>
      <scheme val="minor"/>
    </font>
    <font>
      <b/>
      <sz val="15"/>
      <color theme="4" tint="-0.499984740745262"/>
      <name val="Calibri"/>
      <family val="2"/>
      <scheme val="minor"/>
    </font>
    <font>
      <sz val="11"/>
      <color rgb="FF000000"/>
      <name val="Calibri"/>
      <family val="2"/>
    </font>
    <font>
      <b/>
      <sz val="11"/>
      <color rgb="FF000000"/>
      <name val="Calibri"/>
      <family val="2"/>
    </font>
    <font>
      <sz val="10"/>
      <color rgb="FF000000"/>
      <name val="Calibri"/>
      <family val="2"/>
      <scheme val="minor"/>
    </font>
    <font>
      <b/>
      <i/>
      <sz val="11"/>
      <color rgb="FF002060"/>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rgb="FFA2E8F8"/>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xf numFmtId="0" fontId="3" fillId="0" borderId="0"/>
    <xf numFmtId="0" fontId="3" fillId="0" borderId="0"/>
    <xf numFmtId="44" fontId="1" fillId="0" borderId="0" applyFont="0" applyFill="0" applyBorder="0" applyAlignment="0" applyProtection="0"/>
  </cellStyleXfs>
  <cellXfs count="179">
    <xf numFmtId="0" fontId="0" fillId="0" borderId="0" xfId="0"/>
    <xf numFmtId="49" fontId="0" fillId="0" borderId="0" xfId="0" applyNumberFormat="1"/>
    <xf numFmtId="4" fontId="0" fillId="0" borderId="0" xfId="0" applyNumberFormat="1"/>
    <xf numFmtId="0" fontId="0" fillId="0" borderId="0" xfId="0" applyProtection="1"/>
    <xf numFmtId="0" fontId="0" fillId="0" borderId="9" xfId="0" applyBorder="1" applyAlignment="1" applyProtection="1">
      <alignment horizontal="center" vertical="center"/>
    </xf>
    <xf numFmtId="0" fontId="0" fillId="0" borderId="5" xfId="0" applyBorder="1" applyAlignment="1" applyProtection="1">
      <alignment vertical="center" wrapText="1"/>
    </xf>
    <xf numFmtId="0" fontId="0" fillId="0" borderId="5" xfId="0" applyBorder="1" applyAlignment="1" applyProtection="1">
      <alignment horizontal="center" vertical="center"/>
    </xf>
    <xf numFmtId="0" fontId="0" fillId="0" borderId="12" xfId="0" applyBorder="1" applyAlignment="1" applyProtection="1">
      <alignment horizontal="center" vertical="center"/>
    </xf>
    <xf numFmtId="0" fontId="0" fillId="0" borderId="1" xfId="0" applyBorder="1" applyAlignment="1" applyProtection="1">
      <alignment vertical="center" wrapText="1"/>
    </xf>
    <xf numFmtId="0" fontId="0" fillId="0" borderId="1" xfId="0" applyBorder="1" applyAlignment="1" applyProtection="1">
      <alignment horizontal="center" vertical="center"/>
    </xf>
    <xf numFmtId="0" fontId="0" fillId="0" borderId="10" xfId="0" applyBorder="1" applyAlignment="1" applyProtection="1">
      <alignment horizontal="center" vertical="center"/>
    </xf>
    <xf numFmtId="0" fontId="0" fillId="0" borderId="0" xfId="0" applyBorder="1" applyProtection="1"/>
    <xf numFmtId="0" fontId="2" fillId="0" borderId="9"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0" xfId="0" applyFont="1" applyBorder="1" applyAlignment="1" applyProtection="1">
      <alignment horizontal="center" vertical="center"/>
    </xf>
    <xf numFmtId="0" fontId="0" fillId="0" borderId="5"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 xfId="0"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xf>
    <xf numFmtId="0" fontId="6" fillId="2" borderId="3" xfId="0" applyFont="1" applyFill="1" applyBorder="1" applyAlignment="1" applyProtection="1">
      <alignment horizontal="center" vertical="center" wrapText="1"/>
    </xf>
    <xf numFmtId="0" fontId="6" fillId="2" borderId="14"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xf>
    <xf numFmtId="0" fontId="9" fillId="2" borderId="3" xfId="0" applyFont="1" applyFill="1" applyBorder="1" applyAlignment="1" applyProtection="1">
      <alignment horizontal="center" vertical="center"/>
    </xf>
    <xf numFmtId="0" fontId="9" fillId="2" borderId="3" xfId="0" applyFont="1" applyFill="1" applyBorder="1" applyAlignment="1" applyProtection="1">
      <alignment horizontal="center" vertical="center" wrapText="1"/>
    </xf>
    <xf numFmtId="0" fontId="9" fillId="2" borderId="1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xf>
    <xf numFmtId="0" fontId="0" fillId="0" borderId="19" xfId="0" applyBorder="1" applyAlignment="1" applyProtection="1">
      <alignment horizontal="center" vertical="center" wrapText="1"/>
    </xf>
    <xf numFmtId="164" fontId="0" fillId="0" borderId="17" xfId="3" applyNumberFormat="1" applyFont="1" applyBorder="1" applyAlignment="1" applyProtection="1">
      <alignment horizontal="center" vertical="center"/>
    </xf>
    <xf numFmtId="0" fontId="0" fillId="0" borderId="0" xfId="0" applyNumberFormat="1"/>
    <xf numFmtId="0" fontId="6" fillId="2" borderId="14" xfId="0" applyFont="1" applyFill="1" applyBorder="1" applyAlignment="1" applyProtection="1">
      <alignment horizontal="center" vertical="center"/>
    </xf>
    <xf numFmtId="0" fontId="9" fillId="2" borderId="2" xfId="0" applyFont="1" applyFill="1" applyBorder="1" applyAlignment="1" applyProtection="1">
      <alignment horizontal="center" vertical="center" wrapText="1"/>
    </xf>
    <xf numFmtId="0" fontId="9" fillId="2" borderId="4" xfId="0" applyFont="1" applyFill="1" applyBorder="1" applyAlignment="1" applyProtection="1">
      <alignment horizontal="center" vertical="center"/>
    </xf>
    <xf numFmtId="0" fontId="0" fillId="2" borderId="0" xfId="0" applyFill="1" applyBorder="1" applyProtection="1"/>
    <xf numFmtId="0" fontId="0" fillId="0" borderId="20" xfId="0" applyBorder="1" applyAlignment="1" applyProtection="1">
      <alignment horizontal="center" vertical="center"/>
    </xf>
    <xf numFmtId="0" fontId="0" fillId="2" borderId="0" xfId="0" applyFill="1" applyProtection="1"/>
    <xf numFmtId="0" fontId="2" fillId="2" borderId="0" xfId="0" applyFont="1" applyFill="1" applyBorder="1" applyAlignment="1" applyProtection="1">
      <alignment horizontal="center" vertical="center"/>
    </xf>
    <xf numFmtId="0" fontId="0" fillId="2" borderId="0" xfId="0" applyFill="1" applyBorder="1" applyAlignment="1" applyProtection="1">
      <alignment vertical="center" wrapText="1"/>
    </xf>
    <xf numFmtId="0" fontId="0" fillId="2" borderId="0" xfId="0" applyFill="1" applyBorder="1" applyAlignment="1" applyProtection="1">
      <alignment horizontal="center" vertical="center" wrapText="1"/>
    </xf>
    <xf numFmtId="0" fontId="0" fillId="2" borderId="0" xfId="0" applyFill="1" applyBorder="1" applyAlignment="1" applyProtection="1">
      <alignment horizontal="center" vertical="center"/>
    </xf>
    <xf numFmtId="164" fontId="0" fillId="2" borderId="0" xfId="3"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wrapText="1"/>
    </xf>
    <xf numFmtId="0" fontId="10" fillId="0" borderId="0" xfId="0" applyFont="1"/>
    <xf numFmtId="0" fontId="11" fillId="0" borderId="0" xfId="0" applyFont="1" applyAlignment="1">
      <alignment horizontal="left" vertical="center"/>
    </xf>
    <xf numFmtId="0" fontId="13" fillId="0" borderId="0" xfId="0" applyFont="1" applyAlignment="1">
      <alignment horizontal="center"/>
    </xf>
    <xf numFmtId="0" fontId="13" fillId="0" borderId="0" xfId="0" applyFont="1"/>
    <xf numFmtId="0" fontId="15" fillId="0" borderId="0" xfId="0" applyFont="1"/>
    <xf numFmtId="0" fontId="15" fillId="6" borderId="1" xfId="0" applyFont="1" applyFill="1" applyBorder="1"/>
    <xf numFmtId="0" fontId="16" fillId="7" borderId="1" xfId="0" applyFont="1" applyFill="1" applyBorder="1" applyAlignment="1">
      <alignment horizontal="center" wrapText="1"/>
    </xf>
    <xf numFmtId="0" fontId="16" fillId="7" borderId="1" xfId="0" applyFont="1" applyFill="1" applyBorder="1" applyAlignment="1">
      <alignment horizontal="left" wrapText="1"/>
    </xf>
    <xf numFmtId="0" fontId="17" fillId="7" borderId="1" xfId="0" applyFont="1" applyFill="1" applyBorder="1" applyAlignment="1">
      <alignment horizontal="center" wrapText="1"/>
    </xf>
    <xf numFmtId="0" fontId="0" fillId="0" borderId="1" xfId="0" applyFont="1" applyBorder="1" applyAlignment="1" applyProtection="1">
      <alignment horizontal="center" vertical="center" wrapText="1"/>
    </xf>
    <xf numFmtId="0" fontId="0" fillId="0" borderId="5" xfId="0" applyFont="1" applyBorder="1" applyAlignment="1" applyProtection="1">
      <alignment horizontal="center" vertical="center" wrapText="1"/>
    </xf>
    <xf numFmtId="0" fontId="0" fillId="0" borderId="11" xfId="0" applyBorder="1" applyAlignment="1" applyProtection="1">
      <alignment vertical="center" wrapText="1"/>
    </xf>
    <xf numFmtId="0" fontId="0" fillId="0" borderId="11" xfId="0" applyBorder="1" applyAlignment="1" applyProtection="1">
      <alignment horizontal="center" vertical="center" wrapText="1"/>
    </xf>
    <xf numFmtId="0" fontId="0" fillId="0" borderId="11" xfId="0" applyBorder="1" applyAlignment="1" applyProtection="1">
      <alignment horizontal="center" vertical="center"/>
    </xf>
    <xf numFmtId="164" fontId="0" fillId="0" borderId="22" xfId="3" applyNumberFormat="1" applyFont="1" applyBorder="1" applyAlignment="1" applyProtection="1">
      <alignment horizontal="center" vertical="center"/>
    </xf>
    <xf numFmtId="0" fontId="0" fillId="0" borderId="11" xfId="0" applyFont="1" applyBorder="1" applyAlignment="1" applyProtection="1">
      <alignment horizontal="center" vertical="center" wrapText="1"/>
    </xf>
    <xf numFmtId="0" fontId="0" fillId="0" borderId="24" xfId="0" applyBorder="1" applyAlignment="1" applyProtection="1">
      <alignment horizontal="center" vertical="center" wrapText="1"/>
    </xf>
    <xf numFmtId="0" fontId="0" fillId="0" borderId="18" xfId="0" applyFont="1" applyBorder="1" applyAlignment="1" applyProtection="1">
      <alignment vertical="center" wrapText="1"/>
    </xf>
    <xf numFmtId="0" fontId="0" fillId="0" borderId="23" xfId="0" applyFont="1" applyBorder="1" applyAlignment="1" applyProtection="1">
      <alignment vertical="center" wrapText="1"/>
    </xf>
    <xf numFmtId="49" fontId="21" fillId="0" borderId="0" xfId="0" applyNumberFormat="1" applyFont="1"/>
    <xf numFmtId="49" fontId="21" fillId="8" borderId="0" xfId="0" applyNumberFormat="1" applyFont="1" applyFill="1"/>
    <xf numFmtId="49" fontId="0" fillId="8" borderId="0" xfId="0" applyNumberFormat="1" applyFill="1"/>
    <xf numFmtId="0" fontId="0" fillId="8" borderId="0" xfId="0" applyNumberFormat="1" applyFill="1"/>
    <xf numFmtId="0" fontId="0" fillId="0" borderId="1" xfId="0" applyFont="1" applyBorder="1" applyAlignment="1" applyProtection="1">
      <alignment vertical="center" wrapText="1"/>
    </xf>
    <xf numFmtId="0" fontId="0" fillId="0" borderId="11" xfId="0" applyFont="1" applyBorder="1" applyAlignment="1" applyProtection="1">
      <alignment vertical="center" wrapText="1"/>
    </xf>
    <xf numFmtId="0" fontId="13" fillId="0" borderId="0" xfId="0" applyFont="1" applyAlignment="1">
      <alignment vertical="top"/>
    </xf>
    <xf numFmtId="0" fontId="22" fillId="0" borderId="0" xfId="0" applyFont="1" applyAlignment="1">
      <alignment vertical="top"/>
    </xf>
    <xf numFmtId="0" fontId="13" fillId="0" borderId="0" xfId="0" applyFont="1" applyAlignment="1">
      <alignment horizontal="center" vertical="top"/>
    </xf>
    <xf numFmtId="0" fontId="23" fillId="8" borderId="0" xfId="0" applyFont="1" applyFill="1" applyAlignment="1">
      <alignment vertical="top"/>
    </xf>
    <xf numFmtId="0" fontId="19" fillId="8" borderId="0" xfId="0" applyFont="1" applyFill="1" applyAlignment="1">
      <alignment vertical="top"/>
    </xf>
    <xf numFmtId="0" fontId="24" fillId="8" borderId="0" xfId="0" applyFont="1" applyFill="1" applyAlignment="1">
      <alignment horizontal="left" vertical="top"/>
    </xf>
    <xf numFmtId="0" fontId="0" fillId="8" borderId="0" xfId="0" applyFill="1"/>
    <xf numFmtId="0" fontId="25" fillId="8" borderId="0" xfId="0" applyFont="1" applyFill="1" applyAlignment="1">
      <alignment vertical="top"/>
    </xf>
    <xf numFmtId="164" fontId="0" fillId="0" borderId="1" xfId="3" applyNumberFormat="1" applyFont="1" applyBorder="1" applyAlignment="1" applyProtection="1">
      <alignment horizontal="center" vertical="center"/>
    </xf>
    <xf numFmtId="164" fontId="0" fillId="0" borderId="11" xfId="3" applyNumberFormat="1" applyFont="1" applyBorder="1" applyAlignment="1" applyProtection="1">
      <alignment horizontal="center" vertical="center"/>
    </xf>
    <xf numFmtId="0" fontId="0" fillId="0" borderId="17"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15" xfId="0" applyBorder="1" applyAlignment="1" applyProtection="1">
      <alignment horizontal="center" vertical="center" wrapText="1"/>
    </xf>
    <xf numFmtId="0" fontId="2" fillId="2" borderId="7" xfId="0" applyFont="1" applyFill="1" applyBorder="1" applyAlignment="1" applyProtection="1">
      <alignment horizontal="center" vertical="center"/>
    </xf>
    <xf numFmtId="0" fontId="0" fillId="2" borderId="7" xfId="0" applyFill="1" applyBorder="1" applyAlignment="1" applyProtection="1">
      <alignment vertical="center" wrapText="1"/>
    </xf>
    <xf numFmtId="0" fontId="0" fillId="2" borderId="7" xfId="0" applyFill="1" applyBorder="1" applyAlignment="1" applyProtection="1">
      <alignment horizontal="center" vertical="center" wrapText="1"/>
    </xf>
    <xf numFmtId="0" fontId="0" fillId="2" borderId="7" xfId="0" applyFill="1" applyBorder="1" applyAlignment="1" applyProtection="1">
      <alignment horizontal="center" vertical="center"/>
    </xf>
    <xf numFmtId="164" fontId="0" fillId="2" borderId="7" xfId="3" applyNumberFormat="1"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0" fillId="2" borderId="0" xfId="0" applyFont="1" applyFill="1" applyProtection="1"/>
    <xf numFmtId="0" fontId="0" fillId="0" borderId="0" xfId="0" applyFont="1" applyProtection="1"/>
    <xf numFmtId="0" fontId="26" fillId="2" borderId="7" xfId="0" applyFont="1" applyFill="1" applyBorder="1" applyAlignment="1" applyProtection="1">
      <alignment vertical="center" wrapText="1"/>
    </xf>
    <xf numFmtId="0" fontId="0" fillId="2" borderId="0" xfId="0" applyFont="1" applyFill="1" applyBorder="1" applyProtection="1"/>
    <xf numFmtId="0" fontId="26" fillId="2" borderId="0" xfId="0" applyFont="1" applyFill="1" applyBorder="1" applyAlignment="1" applyProtection="1">
      <alignment vertical="center" wrapText="1"/>
    </xf>
    <xf numFmtId="0" fontId="0" fillId="2" borderId="0" xfId="0" applyFill="1"/>
    <xf numFmtId="165" fontId="2" fillId="5" borderId="1" xfId="0" applyNumberFormat="1" applyFont="1" applyFill="1" applyBorder="1" applyAlignment="1" applyProtection="1">
      <alignment horizontal="center" vertical="center"/>
      <protection locked="0"/>
    </xf>
    <xf numFmtId="2" fontId="0" fillId="0" borderId="0" xfId="0" applyNumberFormat="1"/>
    <xf numFmtId="0" fontId="16" fillId="5" borderId="1" xfId="0" applyFont="1" applyFill="1" applyBorder="1" applyAlignment="1">
      <alignment horizontal="center" wrapText="1"/>
    </xf>
    <xf numFmtId="0" fontId="16" fillId="5" borderId="1" xfId="0" applyFont="1" applyFill="1" applyBorder="1" applyAlignment="1">
      <alignment horizontal="left" wrapText="1"/>
    </xf>
    <xf numFmtId="0" fontId="17" fillId="7" borderId="1" xfId="0" applyFont="1" applyFill="1" applyBorder="1"/>
    <xf numFmtId="0" fontId="18" fillId="0" borderId="0" xfId="0" applyFont="1" applyAlignment="1" applyProtection="1">
      <alignment horizontal="center" vertical="center" wrapText="1"/>
      <protection locked="0"/>
    </xf>
    <xf numFmtId="0" fontId="31" fillId="0" borderId="0" xfId="0" applyFont="1" applyAlignment="1" applyProtection="1">
      <alignment vertical="center"/>
      <protection locked="0"/>
    </xf>
    <xf numFmtId="0" fontId="0" fillId="0" borderId="0" xfId="0" applyProtection="1">
      <protection locked="0"/>
    </xf>
    <xf numFmtId="0" fontId="18" fillId="0" borderId="0" xfId="0" applyFont="1" applyAlignment="1" applyProtection="1">
      <alignment horizontal="left" vertical="center" wrapText="1"/>
      <protection locked="0"/>
    </xf>
    <xf numFmtId="0" fontId="13" fillId="0" borderId="0" xfId="0" applyFont="1" applyAlignment="1" applyProtection="1">
      <alignment horizontal="center"/>
      <protection locked="0"/>
    </xf>
    <xf numFmtId="0" fontId="13" fillId="0" borderId="0" xfId="0" applyFont="1" applyProtection="1">
      <protection locked="0"/>
    </xf>
    <xf numFmtId="49" fontId="0" fillId="0" borderId="0" xfId="0" applyNumberFormat="1" applyProtection="1">
      <protection locked="0"/>
    </xf>
    <xf numFmtId="0" fontId="13" fillId="0" borderId="0" xfId="0" applyFont="1" applyAlignment="1" applyProtection="1">
      <alignment horizontal="left"/>
      <protection locked="0"/>
    </xf>
    <xf numFmtId="0" fontId="30" fillId="0" borderId="0" xfId="0" applyFont="1" applyAlignment="1" applyProtection="1">
      <alignment horizontal="center" vertical="center"/>
      <protection locked="0"/>
    </xf>
    <xf numFmtId="0" fontId="32" fillId="0" borderId="0" xfId="0" applyFont="1" applyAlignment="1" applyProtection="1">
      <alignment horizontal="left" vertical="center" wrapText="1"/>
      <protection locked="0"/>
    </xf>
    <xf numFmtId="0" fontId="0" fillId="2" borderId="0" xfId="0" applyFill="1" applyAlignment="1" applyProtection="1">
      <alignment wrapText="1"/>
    </xf>
    <xf numFmtId="0" fontId="2" fillId="0" borderId="9" xfId="0" applyFont="1" applyBorder="1" applyAlignment="1" applyProtection="1">
      <alignment horizontal="center" vertical="center" wrapText="1"/>
    </xf>
    <xf numFmtId="164" fontId="0" fillId="0" borderId="25" xfId="3" applyNumberFormat="1" applyFont="1" applyBorder="1" applyAlignment="1" applyProtection="1">
      <alignment horizontal="center" vertical="center" wrapText="1"/>
    </xf>
    <xf numFmtId="0" fontId="0" fillId="0" borderId="0" xfId="0" applyAlignment="1" applyProtection="1">
      <alignment wrapText="1"/>
    </xf>
    <xf numFmtId="0" fontId="2" fillId="0" borderId="12" xfId="0" applyFont="1" applyBorder="1" applyAlignment="1" applyProtection="1">
      <alignment horizontal="center" vertical="center" wrapText="1"/>
    </xf>
    <xf numFmtId="164" fontId="0" fillId="0" borderId="1" xfId="3" applyNumberFormat="1" applyFont="1" applyBorder="1" applyAlignment="1" applyProtection="1">
      <alignment horizontal="center" vertical="center" wrapText="1"/>
    </xf>
    <xf numFmtId="0" fontId="14" fillId="6" borderId="0" xfId="0" applyFont="1" applyFill="1" applyAlignment="1">
      <alignment horizontal="left" vertical="center"/>
    </xf>
    <xf numFmtId="0" fontId="0" fillId="0" borderId="0" xfId="0" applyAlignment="1"/>
    <xf numFmtId="49" fontId="0" fillId="0" borderId="0" xfId="0" applyNumberFormat="1" applyAlignment="1"/>
    <xf numFmtId="4" fontId="0" fillId="0" borderId="0" xfId="0" applyNumberFormat="1" applyAlignment="1"/>
    <xf numFmtId="0" fontId="14" fillId="6" borderId="1" xfId="0" applyFont="1" applyFill="1" applyBorder="1" applyAlignment="1">
      <alignment horizontal="left" vertical="center"/>
    </xf>
    <xf numFmtId="0" fontId="16" fillId="5" borderId="1" xfId="0" applyFont="1" applyFill="1" applyBorder="1" applyAlignment="1">
      <alignment horizontal="center"/>
    </xf>
    <xf numFmtId="0" fontId="16" fillId="7" borderId="17" xfId="0" applyFont="1" applyFill="1" applyBorder="1" applyAlignment="1">
      <alignment horizontal="center" wrapText="1"/>
    </xf>
    <xf numFmtId="0" fontId="0" fillId="0" borderId="0" xfId="0" applyAlignment="1">
      <alignment vertical="center"/>
    </xf>
    <xf numFmtId="1" fontId="0" fillId="0" borderId="0" xfId="0" applyNumberFormat="1" applyAlignment="1">
      <alignment horizontal="left"/>
    </xf>
    <xf numFmtId="0" fontId="0" fillId="0" borderId="0" xfId="0" applyAlignment="1">
      <alignment horizontal="left"/>
    </xf>
    <xf numFmtId="0" fontId="31" fillId="0" borderId="0" xfId="0" applyFont="1"/>
    <xf numFmtId="0" fontId="30" fillId="0" borderId="0" xfId="0" applyFont="1"/>
    <xf numFmtId="49" fontId="13" fillId="0" borderId="0" xfId="0" applyNumberFormat="1" applyFont="1" applyAlignment="1" applyProtection="1">
      <alignment horizontal="left"/>
      <protection locked="0"/>
    </xf>
    <xf numFmtId="0" fontId="0" fillId="0" borderId="0" xfId="0" applyAlignment="1" applyProtection="1">
      <alignment vertical="center"/>
      <protection locked="0"/>
    </xf>
    <xf numFmtId="0" fontId="13"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0" xfId="0" applyAlignment="1" applyProtection="1">
      <alignment horizontal="left"/>
      <protection locked="0"/>
    </xf>
    <xf numFmtId="0" fontId="0" fillId="9" borderId="0" xfId="0" applyFill="1" applyAlignment="1"/>
    <xf numFmtId="0" fontId="0" fillId="0" borderId="1" xfId="0" applyNumberFormat="1" applyBorder="1" applyAlignment="1" applyProtection="1">
      <alignment horizontal="center" vertical="center" wrapText="1"/>
    </xf>
    <xf numFmtId="0" fontId="0" fillId="0" borderId="1" xfId="0" applyNumberFormat="1" applyBorder="1" applyAlignment="1" applyProtection="1">
      <alignment horizontal="center" vertical="center"/>
    </xf>
    <xf numFmtId="164" fontId="0" fillId="0" borderId="5" xfId="3" applyNumberFormat="1" applyFont="1" applyBorder="1" applyAlignment="1" applyProtection="1">
      <alignment horizontal="center" vertical="center" wrapText="1"/>
    </xf>
    <xf numFmtId="0" fontId="0" fillId="0" borderId="26" xfId="0" applyFont="1" applyBorder="1" applyAlignment="1" applyProtection="1">
      <alignment vertical="center" wrapText="1"/>
    </xf>
    <xf numFmtId="0" fontId="2" fillId="0" borderId="10" xfId="0" applyFont="1" applyBorder="1" applyAlignment="1" applyProtection="1">
      <alignment horizontal="center" vertical="center" wrapText="1"/>
    </xf>
    <xf numFmtId="0" fontId="0" fillId="0" borderId="11" xfId="0" applyNumberFormat="1" applyBorder="1" applyAlignment="1" applyProtection="1">
      <alignment horizontal="center" vertical="center" wrapText="1"/>
    </xf>
    <xf numFmtId="164" fontId="0" fillId="0" borderId="11" xfId="3" applyNumberFormat="1" applyFont="1" applyBorder="1" applyAlignment="1" applyProtection="1">
      <alignment horizontal="center" vertical="center" wrapText="1"/>
    </xf>
    <xf numFmtId="0" fontId="2" fillId="0" borderId="27" xfId="0" applyFont="1" applyBorder="1" applyAlignment="1" applyProtection="1">
      <alignment horizontal="center" vertical="center"/>
    </xf>
    <xf numFmtId="0" fontId="0" fillId="0" borderId="28" xfId="0" applyBorder="1" applyAlignment="1" applyProtection="1">
      <alignment vertical="center" wrapText="1"/>
    </xf>
    <xf numFmtId="0" fontId="0" fillId="0" borderId="28" xfId="0" applyBorder="1" applyAlignment="1" applyProtection="1">
      <alignment horizontal="center" vertical="center" wrapText="1"/>
    </xf>
    <xf numFmtId="0" fontId="0" fillId="0" borderId="28" xfId="0" applyBorder="1" applyAlignment="1" applyProtection="1">
      <alignment horizontal="center" vertical="center"/>
    </xf>
    <xf numFmtId="0" fontId="0" fillId="0" borderId="29" xfId="0" applyBorder="1" applyAlignment="1" applyProtection="1">
      <alignment horizontal="center" vertical="center" wrapText="1"/>
    </xf>
    <xf numFmtId="164" fontId="0" fillId="0" borderId="28" xfId="3" applyNumberFormat="1" applyFont="1" applyBorder="1" applyAlignment="1" applyProtection="1">
      <alignment horizontal="center" vertical="center"/>
    </xf>
    <xf numFmtId="0" fontId="0" fillId="0" borderId="30" xfId="0" applyFont="1" applyBorder="1" applyAlignment="1" applyProtection="1">
      <alignment vertical="center" wrapText="1"/>
    </xf>
    <xf numFmtId="0" fontId="0" fillId="0" borderId="28" xfId="0" applyFont="1" applyBorder="1" applyAlignment="1" applyProtection="1">
      <alignment horizontal="center" vertical="center" wrapText="1"/>
    </xf>
    <xf numFmtId="0" fontId="0" fillId="0" borderId="31" xfId="0" applyBorder="1" applyAlignment="1" applyProtection="1">
      <alignment horizontal="center" vertical="center" wrapText="1"/>
    </xf>
    <xf numFmtId="0" fontId="0" fillId="0" borderId="11" xfId="0" applyNumberFormat="1" applyBorder="1" applyAlignment="1" applyProtection="1">
      <alignment horizontal="center" vertical="center"/>
    </xf>
    <xf numFmtId="164" fontId="0" fillId="0" borderId="5" xfId="3" applyNumberFormat="1" applyFont="1" applyBorder="1" applyAlignment="1" applyProtection="1">
      <alignment horizontal="center" vertical="center"/>
    </xf>
    <xf numFmtId="0" fontId="2" fillId="0" borderId="2" xfId="0" applyFont="1" applyBorder="1" applyAlignment="1" applyProtection="1">
      <alignment horizontal="center" vertical="center"/>
    </xf>
    <xf numFmtId="0" fontId="0" fillId="0" borderId="3" xfId="0" applyBorder="1" applyAlignment="1" applyProtection="1">
      <alignment vertical="center" wrapText="1"/>
    </xf>
    <xf numFmtId="0" fontId="0" fillId="0" borderId="3" xfId="0" applyBorder="1" applyAlignment="1" applyProtection="1">
      <alignment horizontal="center" vertical="center" wrapText="1"/>
    </xf>
    <xf numFmtId="0" fontId="0" fillId="0" borderId="3" xfId="0" applyNumberFormat="1" applyBorder="1" applyAlignment="1" applyProtection="1">
      <alignment horizontal="center" vertical="center"/>
    </xf>
    <xf numFmtId="0" fontId="0" fillId="0" borderId="3" xfId="0" applyBorder="1" applyAlignment="1" applyProtection="1">
      <alignment horizontal="center" vertical="center"/>
    </xf>
    <xf numFmtId="0" fontId="0" fillId="0" borderId="14" xfId="0" applyBorder="1" applyAlignment="1" applyProtection="1">
      <alignment horizontal="center" vertical="center" wrapText="1"/>
    </xf>
    <xf numFmtId="164" fontId="0" fillId="0" borderId="3" xfId="3" applyNumberFormat="1" applyFont="1" applyBorder="1" applyAlignment="1" applyProtection="1">
      <alignment horizontal="center" vertical="center"/>
    </xf>
    <xf numFmtId="0" fontId="0" fillId="0" borderId="16" xfId="0" applyFont="1" applyBorder="1" applyAlignment="1" applyProtection="1">
      <alignment vertical="center" wrapText="1"/>
    </xf>
    <xf numFmtId="0" fontId="0" fillId="0" borderId="3" xfId="0" applyFont="1" applyBorder="1" applyAlignment="1" applyProtection="1">
      <alignment horizontal="center" vertical="center" wrapText="1"/>
    </xf>
    <xf numFmtId="0" fontId="0" fillId="0" borderId="4" xfId="0" applyBorder="1" applyAlignment="1" applyProtection="1">
      <alignment horizontal="center" vertical="center" wrapText="1"/>
    </xf>
    <xf numFmtId="0" fontId="0" fillId="0" borderId="16" xfId="0" applyFont="1" applyBorder="1" applyAlignment="1" applyProtection="1">
      <alignment horizontal="center" vertical="center" wrapText="1"/>
    </xf>
    <xf numFmtId="0" fontId="5" fillId="2" borderId="0" xfId="0" applyFont="1" applyFill="1" applyAlignment="1" applyProtection="1">
      <alignment horizontal="center"/>
    </xf>
    <xf numFmtId="0" fontId="4" fillId="2" borderId="0" xfId="0" applyFont="1" applyFill="1" applyAlignment="1" applyProtection="1">
      <alignment horizontal="center"/>
    </xf>
    <xf numFmtId="0" fontId="27" fillId="3" borderId="6" xfId="0" applyFont="1" applyFill="1" applyBorder="1" applyAlignment="1">
      <alignment horizontal="left" vertical="center"/>
    </xf>
    <xf numFmtId="0" fontId="27" fillId="3" borderId="7" xfId="0" applyFont="1" applyFill="1" applyBorder="1" applyAlignment="1">
      <alignment horizontal="left" vertical="center"/>
    </xf>
    <xf numFmtId="0" fontId="27" fillId="3" borderId="8" xfId="0" applyFont="1" applyFill="1" applyBorder="1" applyAlignment="1">
      <alignment horizontal="left" vertical="center"/>
    </xf>
    <xf numFmtId="0" fontId="8" fillId="4" borderId="6"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8" fillId="4" borderId="8" xfId="0" applyFont="1" applyFill="1" applyBorder="1" applyAlignment="1" applyProtection="1">
      <alignment horizontal="center" vertical="center"/>
    </xf>
    <xf numFmtId="0" fontId="7" fillId="3" borderId="6" xfId="0" applyFont="1" applyFill="1" applyBorder="1" applyAlignment="1" applyProtection="1">
      <alignment horizontal="center" vertical="center"/>
    </xf>
    <xf numFmtId="0" fontId="7" fillId="3" borderId="7" xfId="0" applyFont="1" applyFill="1" applyBorder="1" applyAlignment="1" applyProtection="1">
      <alignment horizontal="center" vertical="center"/>
    </xf>
    <xf numFmtId="0" fontId="7" fillId="3" borderId="8" xfId="0" applyFont="1" applyFill="1" applyBorder="1" applyAlignment="1" applyProtection="1">
      <alignment horizontal="center" vertical="center"/>
    </xf>
    <xf numFmtId="0" fontId="20" fillId="5" borderId="6" xfId="0" applyFont="1" applyFill="1" applyBorder="1" applyAlignment="1" applyProtection="1">
      <alignment horizontal="center" vertical="center"/>
    </xf>
    <xf numFmtId="0" fontId="20" fillId="5" borderId="7" xfId="0" applyFont="1" applyFill="1" applyBorder="1" applyAlignment="1" applyProtection="1">
      <alignment horizontal="center" vertical="center"/>
    </xf>
    <xf numFmtId="0" fontId="20" fillId="5" borderId="8" xfId="0" applyFont="1" applyFill="1" applyBorder="1" applyAlignment="1" applyProtection="1">
      <alignment horizontal="center" vertical="center"/>
    </xf>
    <xf numFmtId="0" fontId="14" fillId="6" borderId="1" xfId="0" applyFont="1" applyFill="1" applyBorder="1" applyAlignment="1">
      <alignment horizontal="left" vertical="center" wrapText="1"/>
    </xf>
    <xf numFmtId="0" fontId="12" fillId="6" borderId="21" xfId="0" applyFont="1" applyFill="1" applyBorder="1" applyAlignment="1">
      <alignment horizontal="center" vertical="center"/>
    </xf>
    <xf numFmtId="0" fontId="14" fillId="6" borderId="1" xfId="0" applyFont="1" applyFill="1" applyBorder="1" applyAlignment="1">
      <alignment horizontal="left" vertical="center"/>
    </xf>
    <xf numFmtId="0" fontId="14" fillId="6" borderId="0" xfId="0" applyFont="1" applyFill="1" applyAlignment="1">
      <alignment horizontal="left" vertical="center"/>
    </xf>
    <xf numFmtId="0" fontId="14" fillId="6" borderId="21" xfId="0" applyFont="1" applyFill="1" applyBorder="1" applyAlignment="1">
      <alignment horizontal="left" vertical="center"/>
    </xf>
  </cellXfs>
  <cellStyles count="4">
    <cellStyle name="Currency" xfId="3" builtinId="4"/>
    <cellStyle name="Normal" xfId="0" builtinId="0"/>
    <cellStyle name="Normal 18" xfId="2" xr:uid="{208B99D9-1F5C-47CD-92F1-F9CEE023B3CA}"/>
    <cellStyle name="Normal 2 2" xfId="1" xr:uid="{FA75B3B0-645C-4F45-A5F7-63252419B516}"/>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DEEFF"/>
      <color rgb="FFA2E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165100</xdr:colOff>
      <xdr:row>3</xdr:row>
      <xdr:rowOff>82550</xdr:rowOff>
    </xdr:from>
    <xdr:to>
      <xdr:col>12</xdr:col>
      <xdr:colOff>6350</xdr:colOff>
      <xdr:row>7</xdr:row>
      <xdr:rowOff>19050</xdr:rowOff>
    </xdr:to>
    <xdr:sp macro="" textlink="">
      <xdr:nvSpPr>
        <xdr:cNvPr id="2" name="TextBox 1">
          <a:extLst>
            <a:ext uri="{FF2B5EF4-FFF2-40B4-BE49-F238E27FC236}">
              <a16:creationId xmlns:a16="http://schemas.microsoft.com/office/drawing/2014/main" id="{7A5D8DC8-8556-D36A-1901-A712088D1F3A}"/>
            </a:ext>
          </a:extLst>
        </xdr:cNvPr>
        <xdr:cNvSpPr txBox="1"/>
      </xdr:nvSpPr>
      <xdr:spPr>
        <a:xfrm>
          <a:off x="165100" y="831850"/>
          <a:ext cx="14166850" cy="673100"/>
        </a:xfrm>
        <a:prstGeom prst="rect">
          <a:avLst/>
        </a:prstGeom>
        <a:solidFill>
          <a:schemeClr val="accent4">
            <a:lumMod val="20000"/>
            <a:lumOff val="80000"/>
          </a:schemeClr>
        </a:solidFill>
        <a:ln w="38100"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CA" sz="500" b="1">
            <a:solidFill>
              <a:srgbClr val="002060"/>
            </a:solidFill>
          </a:endParaRPr>
        </a:p>
        <a:p>
          <a:pPr algn="ctr"/>
          <a:r>
            <a:rPr lang="en-CA" sz="1200" b="1">
              <a:solidFill>
                <a:srgbClr val="002060"/>
              </a:solidFill>
            </a:rPr>
            <a:t>INFORMATION</a:t>
          </a:r>
          <a:r>
            <a:rPr lang="en-CA" sz="1200" b="1" baseline="0">
              <a:solidFill>
                <a:srgbClr val="002060"/>
              </a:solidFill>
            </a:rPr>
            <a:t> NOTE</a:t>
          </a:r>
        </a:p>
        <a:p>
          <a:pPr algn="ctr"/>
          <a:r>
            <a:rPr lang="en-CA" sz="1200" b="1" i="1">
              <a:solidFill>
                <a:srgbClr val="002060"/>
              </a:solidFill>
            </a:rPr>
            <a:t>All Commercial Customers are reminded that product assortment and availability are regulated by their License type and restrictions may apply.</a:t>
          </a:r>
        </a:p>
      </xdr:txBody>
    </xdr:sp>
    <xdr:clientData/>
  </xdr:twoCellAnchor>
  <xdr:twoCellAnchor>
    <xdr:from>
      <xdr:col>3</xdr:col>
      <xdr:colOff>114300</xdr:colOff>
      <xdr:row>128</xdr:row>
      <xdr:rowOff>76200</xdr:rowOff>
    </xdr:from>
    <xdr:to>
      <xdr:col>11</xdr:col>
      <xdr:colOff>77932</xdr:colOff>
      <xdr:row>128</xdr:row>
      <xdr:rowOff>770659</xdr:rowOff>
    </xdr:to>
    <xdr:sp macro="" textlink="">
      <xdr:nvSpPr>
        <xdr:cNvPr id="5" name="TextBox 4">
          <a:extLst>
            <a:ext uri="{FF2B5EF4-FFF2-40B4-BE49-F238E27FC236}">
              <a16:creationId xmlns:a16="http://schemas.microsoft.com/office/drawing/2014/main" id="{CC1EF181-C350-4188-9486-249E9DC87340}"/>
            </a:ext>
          </a:extLst>
        </xdr:cNvPr>
        <xdr:cNvSpPr txBox="1"/>
      </xdr:nvSpPr>
      <xdr:spPr>
        <a:xfrm>
          <a:off x="3958936" y="19680382"/>
          <a:ext cx="9194223" cy="694459"/>
        </a:xfrm>
        <a:prstGeom prst="rect">
          <a:avLst/>
        </a:prstGeom>
        <a:ln/>
      </xdr:spPr>
      <xdr:style>
        <a:lnRef idx="2">
          <a:schemeClr val="accent4"/>
        </a:lnRef>
        <a:fillRef idx="1">
          <a:schemeClr val="lt1"/>
        </a:fillRef>
        <a:effectRef idx="0">
          <a:schemeClr val="accent4"/>
        </a:effectRef>
        <a:fontRef idx="minor">
          <a:schemeClr val="dk1"/>
        </a:fontRef>
      </xdr:style>
      <xdr:txBody>
        <a:bodyPr vertOverflow="clip" horzOverflow="clip" wrap="square" rtlCol="0" anchor="t"/>
        <a:lstStyle/>
        <a:p>
          <a:r>
            <a:rPr lang="en-CA" sz="1100" b="1">
              <a:solidFill>
                <a:sysClr val="windowText" lastClr="000000"/>
              </a:solidFill>
            </a:rPr>
            <a:t>Instructions - 2 DAY PROCESS</a:t>
          </a:r>
          <a:r>
            <a:rPr lang="en-CA" sz="1100">
              <a:solidFill>
                <a:sysClr val="windowText" lastClr="000000"/>
              </a:solidFill>
            </a:rPr>
            <a:t>:</a:t>
          </a:r>
        </a:p>
        <a:p>
          <a:r>
            <a:rPr lang="en-CA" sz="1100">
              <a:solidFill>
                <a:sysClr val="windowText" lastClr="000000"/>
              </a:solidFill>
            </a:rPr>
            <a:t>     </a:t>
          </a:r>
          <a:r>
            <a:rPr lang="en-CA" sz="1100" b="1" i="1">
              <a:solidFill>
                <a:sysClr val="windowText" lastClr="000000"/>
              </a:solidFill>
            </a:rPr>
            <a:t>Day 1 - Turn on</a:t>
          </a:r>
          <a:r>
            <a:rPr lang="en-CA" sz="1100" b="1" i="1" baseline="0">
              <a:solidFill>
                <a:sysClr val="windowText" lastClr="000000"/>
              </a:solidFill>
            </a:rPr>
            <a:t> the New Item Number. Write-off the 'On-hand quantity' for Old Item Number. Write-in to 'On-hand quantity' for the New Item Number.</a:t>
          </a:r>
        </a:p>
        <a:p>
          <a:r>
            <a:rPr lang="en-CA" sz="1100" b="1" i="1" baseline="0">
              <a:solidFill>
                <a:sysClr val="windowText" lastClr="000000"/>
              </a:solidFill>
            </a:rPr>
            <a:t>     Day 2 - The day after the adjustment has been processed, turn-off the 'No Longer Available Old Item Number'.</a:t>
          </a:r>
          <a:endParaRPr lang="en-CA" sz="1100" b="1" i="1">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ustin.mcauliffe\AppData\Local\Microsoft\Windows\INetCache\Content.Outlook\YEBKK208\NEW%20NNP%20-%20Notification%20of%20New%20Products.XLSX" TargetMode="External"/><Relationship Id="rId1" Type="http://schemas.openxmlformats.org/officeDocument/2006/relationships/externalLinkPath" Target="/Users/justin.mcauliffe/AppData/Local/Microsoft/Windows/INetCache/Content.Outlook/YEBKK208/NEW%20NNP%20-%20Notification%20of%20New%20Produc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IB"/>
      <sheetName val="PIB Preview"/>
      <sheetName val="New items to be bulletined"/>
      <sheetName val="New items to be distributed"/>
      <sheetName val="New Report - Arrivals"/>
      <sheetName val="New Report - New Setups"/>
      <sheetName val="PIB Dates"/>
      <sheetName val="Codes"/>
    </sheetNames>
    <sheetDataSet>
      <sheetData sheetId="0" refreshError="1"/>
      <sheetData sheetId="1">
        <row r="6">
          <cell r="Q6" t="e">
            <v>#N/A</v>
          </cell>
        </row>
        <row r="7">
          <cell r="Q7" t="e">
            <v>#N/A</v>
          </cell>
        </row>
        <row r="8">
          <cell r="Q8" t="e">
            <v>#N/A</v>
          </cell>
        </row>
        <row r="9">
          <cell r="Q9" t="e">
            <v>#N/A</v>
          </cell>
        </row>
        <row r="10">
          <cell r="Q10" t="e">
            <v>#N/A</v>
          </cell>
        </row>
        <row r="11">
          <cell r="Q11" t="e">
            <v>#N/A</v>
          </cell>
        </row>
        <row r="12">
          <cell r="Q12" t="e">
            <v>#N/A</v>
          </cell>
        </row>
        <row r="13">
          <cell r="Q13" t="e">
            <v>#N/A</v>
          </cell>
        </row>
        <row r="14">
          <cell r="Q14" t="e">
            <v>#N/A</v>
          </cell>
        </row>
        <row r="15">
          <cell r="Q15" t="e">
            <v>#N/A</v>
          </cell>
        </row>
        <row r="16">
          <cell r="Q16" t="e">
            <v>#N/A</v>
          </cell>
        </row>
        <row r="17">
          <cell r="Q17" t="e">
            <v>#N/A</v>
          </cell>
        </row>
        <row r="18">
          <cell r="Q18" t="e">
            <v>#N/A</v>
          </cell>
        </row>
        <row r="19">
          <cell r="Q19" t="str">
            <v/>
          </cell>
        </row>
        <row r="20">
          <cell r="Q20" t="str">
            <v/>
          </cell>
        </row>
        <row r="21">
          <cell r="Q21" t="str">
            <v/>
          </cell>
        </row>
        <row r="22">
          <cell r="Q22" t="str">
            <v/>
          </cell>
        </row>
        <row r="23">
          <cell r="Q23" t="str">
            <v/>
          </cell>
        </row>
        <row r="24">
          <cell r="Q24" t="str">
            <v/>
          </cell>
        </row>
        <row r="25">
          <cell r="Q25" t="str">
            <v/>
          </cell>
        </row>
        <row r="26">
          <cell r="Q26" t="str">
            <v/>
          </cell>
        </row>
        <row r="27">
          <cell r="Q27" t="str">
            <v/>
          </cell>
        </row>
        <row r="28">
          <cell r="Q28" t="str">
            <v/>
          </cell>
        </row>
        <row r="29">
          <cell r="Q29" t="str">
            <v/>
          </cell>
        </row>
        <row r="30">
          <cell r="Q30" t="str">
            <v/>
          </cell>
        </row>
        <row r="31">
          <cell r="Q31" t="str">
            <v/>
          </cell>
        </row>
        <row r="32">
          <cell r="Q32" t="str">
            <v/>
          </cell>
        </row>
        <row r="33">
          <cell r="Q33" t="str">
            <v/>
          </cell>
        </row>
        <row r="34">
          <cell r="Q34" t="str">
            <v/>
          </cell>
        </row>
        <row r="35">
          <cell r="Q35" t="str">
            <v/>
          </cell>
        </row>
        <row r="36">
          <cell r="Q36" t="str">
            <v/>
          </cell>
        </row>
        <row r="37">
          <cell r="Q37" t="str">
            <v/>
          </cell>
        </row>
        <row r="38">
          <cell r="Q38" t="str">
            <v/>
          </cell>
        </row>
        <row r="39">
          <cell r="Q39" t="str">
            <v/>
          </cell>
        </row>
        <row r="40">
          <cell r="Q40" t="str">
            <v/>
          </cell>
        </row>
        <row r="41">
          <cell r="Q41" t="str">
            <v/>
          </cell>
        </row>
        <row r="42">
          <cell r="Q42" t="str">
            <v/>
          </cell>
        </row>
        <row r="43">
          <cell r="Q43" t="str">
            <v/>
          </cell>
        </row>
        <row r="44">
          <cell r="Q44" t="str">
            <v/>
          </cell>
        </row>
        <row r="45">
          <cell r="Q45" t="str">
            <v/>
          </cell>
        </row>
        <row r="46">
          <cell r="Q46" t="str">
            <v/>
          </cell>
        </row>
        <row r="47">
          <cell r="Q47" t="str">
            <v/>
          </cell>
        </row>
        <row r="48">
          <cell r="Q48" t="str">
            <v/>
          </cell>
        </row>
        <row r="49">
          <cell r="Q49" t="str">
            <v/>
          </cell>
        </row>
        <row r="50">
          <cell r="Q50" t="str">
            <v/>
          </cell>
        </row>
      </sheetData>
      <sheetData sheetId="2">
        <row r="1">
          <cell r="A1" t="str">
            <v>Item #</v>
          </cell>
          <cell r="J1" t="str">
            <v>Application Type</v>
          </cell>
          <cell r="P1" t="str">
            <v>PIB date</v>
          </cell>
        </row>
        <row r="2">
          <cell r="A2">
            <v>70690</v>
          </cell>
          <cell r="J2" t="str">
            <v>Call for Listing</v>
          </cell>
          <cell r="P2">
            <v>46140</v>
          </cell>
        </row>
        <row r="3">
          <cell r="A3">
            <v>69740</v>
          </cell>
          <cell r="J3" t="str">
            <v>Call for Listing</v>
          </cell>
          <cell r="P3">
            <v>46140</v>
          </cell>
        </row>
        <row r="4">
          <cell r="A4">
            <v>69755</v>
          </cell>
          <cell r="J4" t="str">
            <v>Call for Listing</v>
          </cell>
          <cell r="P4">
            <v>46140</v>
          </cell>
        </row>
        <row r="5">
          <cell r="A5">
            <v>70115</v>
          </cell>
          <cell r="J5" t="str">
            <v>Call for Listing</v>
          </cell>
          <cell r="P5">
            <v>46140</v>
          </cell>
        </row>
        <row r="6">
          <cell r="A6">
            <v>69741</v>
          </cell>
          <cell r="J6" t="str">
            <v>Call for Listing</v>
          </cell>
          <cell r="P6">
            <v>46140</v>
          </cell>
        </row>
        <row r="7">
          <cell r="A7">
            <v>69875</v>
          </cell>
          <cell r="J7" t="str">
            <v>Call for Listing</v>
          </cell>
          <cell r="P7">
            <v>46140</v>
          </cell>
        </row>
        <row r="8">
          <cell r="A8">
            <v>20104</v>
          </cell>
          <cell r="J8" t="str">
            <v>Call for Listing</v>
          </cell>
          <cell r="P8">
            <v>46140</v>
          </cell>
        </row>
        <row r="9">
          <cell r="A9">
            <v>842252</v>
          </cell>
          <cell r="J9" t="str">
            <v>Call for Listing</v>
          </cell>
          <cell r="P9">
            <v>46140</v>
          </cell>
        </row>
        <row r="10">
          <cell r="A10">
            <v>67850</v>
          </cell>
          <cell r="J10" t="str">
            <v>Innovation - Delayed</v>
          </cell>
          <cell r="P10">
            <v>46140</v>
          </cell>
        </row>
        <row r="11">
          <cell r="A11">
            <v>71946</v>
          </cell>
          <cell r="J11" t="str">
            <v>Innovation - Delayed</v>
          </cell>
          <cell r="P11">
            <v>46140</v>
          </cell>
        </row>
        <row r="12">
          <cell r="A12">
            <v>72495</v>
          </cell>
          <cell r="J12" t="str">
            <v>Innovation - Delayed</v>
          </cell>
          <cell r="P12">
            <v>46140</v>
          </cell>
        </row>
        <row r="13">
          <cell r="A13">
            <v>67449</v>
          </cell>
          <cell r="J13" t="str">
            <v>Call for Listing</v>
          </cell>
          <cell r="P13">
            <v>46140</v>
          </cell>
        </row>
        <row r="14">
          <cell r="A14">
            <v>68421</v>
          </cell>
          <cell r="J14" t="str">
            <v>Call for Listing</v>
          </cell>
          <cell r="P14">
            <v>46140</v>
          </cell>
        </row>
        <row r="15">
          <cell r="A15">
            <v>64828</v>
          </cell>
          <cell r="J15" t="str">
            <v>Innovation</v>
          </cell>
          <cell r="P15">
            <v>46140</v>
          </cell>
        </row>
        <row r="16">
          <cell r="A16">
            <v>65789</v>
          </cell>
          <cell r="J16" t="str">
            <v>Innovation</v>
          </cell>
          <cell r="P16">
            <v>46140</v>
          </cell>
        </row>
        <row r="17">
          <cell r="A17">
            <v>69924</v>
          </cell>
          <cell r="J17" t="str">
            <v>Innovation</v>
          </cell>
          <cell r="P17">
            <v>46140</v>
          </cell>
        </row>
        <row r="18">
          <cell r="A18">
            <v>812589</v>
          </cell>
          <cell r="J18" t="str">
            <v>Call for Listing</v>
          </cell>
          <cell r="P18">
            <v>46140</v>
          </cell>
        </row>
        <row r="19">
          <cell r="A19">
            <v>68045</v>
          </cell>
          <cell r="J19" t="str">
            <v>Call for Listing</v>
          </cell>
          <cell r="P19">
            <v>46140</v>
          </cell>
        </row>
        <row r="20">
          <cell r="A20">
            <v>69765</v>
          </cell>
          <cell r="J20" t="str">
            <v>Call for Listing</v>
          </cell>
          <cell r="P20">
            <v>46140</v>
          </cell>
        </row>
        <row r="21">
          <cell r="A21">
            <v>70122</v>
          </cell>
          <cell r="J21" t="str">
            <v>Call for Listing</v>
          </cell>
          <cell r="P21">
            <v>46140</v>
          </cell>
        </row>
        <row r="22">
          <cell r="A22">
            <v>69751</v>
          </cell>
          <cell r="J22" t="str">
            <v>Call for Listing</v>
          </cell>
          <cell r="P22">
            <v>46140</v>
          </cell>
        </row>
        <row r="23">
          <cell r="A23">
            <v>870337</v>
          </cell>
          <cell r="J23" t="str">
            <v>Innovation</v>
          </cell>
          <cell r="P23">
            <v>46140</v>
          </cell>
        </row>
        <row r="24">
          <cell r="A24">
            <v>65295</v>
          </cell>
          <cell r="J24" t="str">
            <v>Innovation</v>
          </cell>
          <cell r="P24">
            <v>46140</v>
          </cell>
        </row>
        <row r="25">
          <cell r="A25">
            <v>64428</v>
          </cell>
          <cell r="J25" t="str">
            <v>Innovation</v>
          </cell>
          <cell r="P25">
            <v>46140</v>
          </cell>
        </row>
        <row r="26">
          <cell r="A26">
            <v>68161</v>
          </cell>
          <cell r="J26" t="str">
            <v>Innovation</v>
          </cell>
          <cell r="P26">
            <v>46140</v>
          </cell>
        </row>
        <row r="27">
          <cell r="A27">
            <v>70242</v>
          </cell>
          <cell r="J27" t="str">
            <v>Call for Listing</v>
          </cell>
          <cell r="P27">
            <v>46140</v>
          </cell>
        </row>
        <row r="28">
          <cell r="A28">
            <v>73501</v>
          </cell>
          <cell r="J28" t="str">
            <v>Call for Listing</v>
          </cell>
          <cell r="P28">
            <v>46140</v>
          </cell>
        </row>
        <row r="29">
          <cell r="A29">
            <v>70146</v>
          </cell>
          <cell r="J29" t="str">
            <v>Call for Listing</v>
          </cell>
          <cell r="P29">
            <v>46140</v>
          </cell>
        </row>
        <row r="30">
          <cell r="A30">
            <v>70299</v>
          </cell>
          <cell r="J30" t="str">
            <v>Trade Out</v>
          </cell>
          <cell r="P30">
            <v>46140</v>
          </cell>
        </row>
        <row r="31">
          <cell r="A31">
            <v>409758</v>
          </cell>
          <cell r="J31" t="str">
            <v>Innovation</v>
          </cell>
          <cell r="P31">
            <v>46140</v>
          </cell>
        </row>
        <row r="32">
          <cell r="A32">
            <v>70880</v>
          </cell>
          <cell r="J32" t="str">
            <v>Replacement</v>
          </cell>
          <cell r="P32">
            <v>46140</v>
          </cell>
        </row>
        <row r="33">
          <cell r="A33">
            <v>46487</v>
          </cell>
          <cell r="J33" t="str">
            <v>Innovation</v>
          </cell>
          <cell r="P33">
            <v>46140</v>
          </cell>
        </row>
        <row r="34">
          <cell r="A34">
            <v>67095</v>
          </cell>
          <cell r="J34" t="str">
            <v>Innovation</v>
          </cell>
          <cell r="P34">
            <v>46140</v>
          </cell>
        </row>
        <row r="35">
          <cell r="A35">
            <v>639658</v>
          </cell>
          <cell r="J35" t="str">
            <v>Innovation</v>
          </cell>
          <cell r="P35">
            <v>46140</v>
          </cell>
        </row>
        <row r="36">
          <cell r="A36">
            <v>72335</v>
          </cell>
          <cell r="J36" t="str">
            <v>Innovation</v>
          </cell>
          <cell r="P36">
            <v>46140</v>
          </cell>
        </row>
        <row r="37">
          <cell r="A37">
            <v>49834</v>
          </cell>
          <cell r="J37" t="str">
            <v>Innovation</v>
          </cell>
          <cell r="P37">
            <v>46140</v>
          </cell>
        </row>
        <row r="38">
          <cell r="A38">
            <v>69697</v>
          </cell>
          <cell r="J38" t="str">
            <v>Call for Listing</v>
          </cell>
          <cell r="P38">
            <v>46168</v>
          </cell>
        </row>
        <row r="39">
          <cell r="A39">
            <v>69891</v>
          </cell>
          <cell r="J39" t="str">
            <v>Call for Listing</v>
          </cell>
          <cell r="P39">
            <v>46168</v>
          </cell>
        </row>
        <row r="40">
          <cell r="A40">
            <v>70014</v>
          </cell>
          <cell r="J40" t="str">
            <v>Call for Listing</v>
          </cell>
          <cell r="P40">
            <v>46168</v>
          </cell>
        </row>
        <row r="41">
          <cell r="A41">
            <v>69700</v>
          </cell>
          <cell r="J41" t="str">
            <v>Call for Listing</v>
          </cell>
          <cell r="P41">
            <v>46168</v>
          </cell>
        </row>
        <row r="42">
          <cell r="A42">
            <v>69676</v>
          </cell>
          <cell r="J42" t="str">
            <v>Call for Listing</v>
          </cell>
          <cell r="P42">
            <v>46168</v>
          </cell>
        </row>
        <row r="43">
          <cell r="A43">
            <v>69761</v>
          </cell>
          <cell r="J43" t="str">
            <v>Call for Listing</v>
          </cell>
          <cell r="P43">
            <v>46168</v>
          </cell>
        </row>
        <row r="44">
          <cell r="A44">
            <v>69660</v>
          </cell>
          <cell r="J44" t="str">
            <v>Call for Listing</v>
          </cell>
          <cell r="P44">
            <v>46168</v>
          </cell>
        </row>
        <row r="45">
          <cell r="A45">
            <v>235663</v>
          </cell>
          <cell r="J45" t="str">
            <v>Call for Listing</v>
          </cell>
          <cell r="P45">
            <v>46168</v>
          </cell>
        </row>
        <row r="46">
          <cell r="A46">
            <v>69710</v>
          </cell>
          <cell r="J46" t="str">
            <v>Call for Listing</v>
          </cell>
          <cell r="P46">
            <v>46168</v>
          </cell>
        </row>
        <row r="47">
          <cell r="A47">
            <v>69685</v>
          </cell>
          <cell r="J47" t="str">
            <v>Call for Listing</v>
          </cell>
          <cell r="P47">
            <v>46168</v>
          </cell>
        </row>
        <row r="48">
          <cell r="A48">
            <v>69898</v>
          </cell>
          <cell r="J48" t="str">
            <v>Call for Listing</v>
          </cell>
          <cell r="P48">
            <v>46168</v>
          </cell>
        </row>
        <row r="49">
          <cell r="A49">
            <v>38593</v>
          </cell>
          <cell r="J49" t="str">
            <v>Call for Listing</v>
          </cell>
          <cell r="P49">
            <v>46168</v>
          </cell>
        </row>
        <row r="50">
          <cell r="A50">
            <v>70811</v>
          </cell>
          <cell r="J50" t="str">
            <v>Replacement</v>
          </cell>
          <cell r="P50" t="str">
            <v/>
          </cell>
        </row>
        <row r="51">
          <cell r="A51">
            <v>70815</v>
          </cell>
          <cell r="J51" t="str">
            <v>Replacement</v>
          </cell>
          <cell r="P51" t="str">
            <v/>
          </cell>
        </row>
        <row r="52">
          <cell r="A52">
            <v>68942</v>
          </cell>
          <cell r="J52" t="str">
            <v>Innovation</v>
          </cell>
          <cell r="P52" t="str">
            <v/>
          </cell>
        </row>
        <row r="53">
          <cell r="A53">
            <v>68844</v>
          </cell>
          <cell r="J53" t="str">
            <v>Call for Listing</v>
          </cell>
          <cell r="P53" t="str">
            <v/>
          </cell>
        </row>
        <row r="54">
          <cell r="A54">
            <v>53149</v>
          </cell>
          <cell r="J54" t="str">
            <v>Innovation</v>
          </cell>
          <cell r="P54" t="str">
            <v/>
          </cell>
        </row>
        <row r="55">
          <cell r="A55">
            <v>487975</v>
          </cell>
          <cell r="J55" t="str">
            <v>Innovation</v>
          </cell>
          <cell r="P55" t="str">
            <v/>
          </cell>
        </row>
        <row r="56">
          <cell r="A56">
            <v>67391</v>
          </cell>
          <cell r="J56" t="str">
            <v>Innovation</v>
          </cell>
          <cell r="P56" t="str">
            <v/>
          </cell>
        </row>
        <row r="57">
          <cell r="A57">
            <v>66600</v>
          </cell>
          <cell r="J57" t="str">
            <v>Innovation</v>
          </cell>
          <cell r="P57" t="str">
            <v/>
          </cell>
        </row>
        <row r="58">
          <cell r="A58">
            <v>36079</v>
          </cell>
          <cell r="J58" t="str">
            <v>Innovation</v>
          </cell>
          <cell r="P58" t="str">
            <v/>
          </cell>
        </row>
        <row r="59">
          <cell r="A59">
            <v>43753</v>
          </cell>
          <cell r="J59" t="str">
            <v>Innovation</v>
          </cell>
          <cell r="P59" t="str">
            <v/>
          </cell>
        </row>
        <row r="60">
          <cell r="A60">
            <v>53642</v>
          </cell>
          <cell r="J60" t="str">
            <v>Innovation</v>
          </cell>
          <cell r="P60" t="str">
            <v/>
          </cell>
        </row>
        <row r="61">
          <cell r="A61">
            <v>18676</v>
          </cell>
          <cell r="J61" t="str">
            <v>Innovation</v>
          </cell>
          <cell r="P61" t="str">
            <v/>
          </cell>
        </row>
        <row r="62">
          <cell r="A62">
            <v>59307</v>
          </cell>
          <cell r="J62" t="str">
            <v>Innovation</v>
          </cell>
          <cell r="P62" t="str">
            <v/>
          </cell>
        </row>
        <row r="63">
          <cell r="A63">
            <v>64385</v>
          </cell>
          <cell r="J63" t="str">
            <v>Innovation</v>
          </cell>
          <cell r="P63" t="str">
            <v/>
          </cell>
        </row>
        <row r="64">
          <cell r="A64">
            <v>66009</v>
          </cell>
          <cell r="J64" t="str">
            <v>Innovation</v>
          </cell>
          <cell r="P64" t="str">
            <v/>
          </cell>
        </row>
        <row r="65">
          <cell r="A65">
            <v>70938</v>
          </cell>
          <cell r="J65" t="str">
            <v>Call for Listing</v>
          </cell>
          <cell r="P65" t="str">
            <v/>
          </cell>
        </row>
        <row r="66">
          <cell r="A66">
            <v>66803</v>
          </cell>
          <cell r="J66" t="str">
            <v>Call for Listing</v>
          </cell>
          <cell r="P66" t="str">
            <v/>
          </cell>
        </row>
        <row r="67">
          <cell r="A67">
            <v>42327</v>
          </cell>
          <cell r="J67" t="str">
            <v>Call for Listing</v>
          </cell>
          <cell r="P67" t="str">
            <v/>
          </cell>
        </row>
        <row r="68">
          <cell r="A68">
            <v>42251</v>
          </cell>
          <cell r="J68" t="str">
            <v>Replacement</v>
          </cell>
          <cell r="P68" t="str">
            <v/>
          </cell>
        </row>
        <row r="69">
          <cell r="A69">
            <v>60569</v>
          </cell>
          <cell r="J69" t="str">
            <v>Replacement</v>
          </cell>
          <cell r="P69" t="str">
            <v/>
          </cell>
        </row>
        <row r="70">
          <cell r="A70">
            <v>64630</v>
          </cell>
          <cell r="J70" t="str">
            <v>Replacement</v>
          </cell>
          <cell r="P70" t="str">
            <v/>
          </cell>
        </row>
        <row r="71">
          <cell r="A71">
            <v>64877</v>
          </cell>
          <cell r="J71" t="str">
            <v>Replacement</v>
          </cell>
          <cell r="P71" t="str">
            <v/>
          </cell>
        </row>
        <row r="72">
          <cell r="A72">
            <v>814573</v>
          </cell>
          <cell r="J72" t="str">
            <v>Replacement</v>
          </cell>
          <cell r="P72" t="str">
            <v/>
          </cell>
        </row>
        <row r="73">
          <cell r="A73">
            <v>67334</v>
          </cell>
          <cell r="J73" t="str">
            <v>Replacement</v>
          </cell>
          <cell r="P73" t="str">
            <v/>
          </cell>
        </row>
        <row r="74">
          <cell r="A74">
            <v>67882</v>
          </cell>
          <cell r="J74" t="str">
            <v>Replacement</v>
          </cell>
          <cell r="P74" t="str">
            <v/>
          </cell>
        </row>
        <row r="75">
          <cell r="A75">
            <v>67875</v>
          </cell>
          <cell r="J75" t="str">
            <v>Replacement</v>
          </cell>
          <cell r="P75" t="str">
            <v/>
          </cell>
        </row>
        <row r="76">
          <cell r="A76">
            <v>67872</v>
          </cell>
          <cell r="J76" t="str">
            <v>Replacement</v>
          </cell>
          <cell r="P76" t="str">
            <v/>
          </cell>
        </row>
        <row r="77">
          <cell r="A77">
            <v>68117</v>
          </cell>
          <cell r="J77" t="str">
            <v>Trade Out</v>
          </cell>
          <cell r="P77" t="str">
            <v/>
          </cell>
        </row>
        <row r="78">
          <cell r="A78">
            <v>70576</v>
          </cell>
          <cell r="J78" t="str">
            <v>Innovation - Delayed</v>
          </cell>
          <cell r="P78" t="str">
            <v/>
          </cell>
        </row>
        <row r="79">
          <cell r="A79">
            <v>69641</v>
          </cell>
          <cell r="J79" t="str">
            <v>Trade Out</v>
          </cell>
          <cell r="P79" t="str">
            <v/>
          </cell>
        </row>
        <row r="80">
          <cell r="A80">
            <v>69639</v>
          </cell>
          <cell r="J80" t="str">
            <v>Trade Out</v>
          </cell>
          <cell r="P80" t="str">
            <v/>
          </cell>
        </row>
        <row r="81">
          <cell r="A81">
            <v>69322</v>
          </cell>
          <cell r="J81" t="str">
            <v>Call for Listing</v>
          </cell>
          <cell r="P81" t="str">
            <v/>
          </cell>
        </row>
        <row r="82">
          <cell r="A82">
            <v>69385</v>
          </cell>
          <cell r="J82" t="str">
            <v>Call for Listing</v>
          </cell>
          <cell r="P82" t="str">
            <v/>
          </cell>
        </row>
        <row r="83">
          <cell r="A83">
            <v>69299</v>
          </cell>
          <cell r="J83" t="str">
            <v>Trade Out</v>
          </cell>
          <cell r="P83" t="str">
            <v/>
          </cell>
        </row>
        <row r="84">
          <cell r="A84">
            <v>69300</v>
          </cell>
          <cell r="J84" t="str">
            <v>Innovation</v>
          </cell>
          <cell r="P84" t="str">
            <v/>
          </cell>
        </row>
        <row r="85">
          <cell r="A85">
            <v>69193</v>
          </cell>
          <cell r="J85" t="str">
            <v>Trade Out</v>
          </cell>
          <cell r="P85" t="str">
            <v/>
          </cell>
        </row>
        <row r="86">
          <cell r="A86">
            <v>69298</v>
          </cell>
          <cell r="J86" t="str">
            <v>Trade Out</v>
          </cell>
          <cell r="P86" t="str">
            <v/>
          </cell>
        </row>
        <row r="87">
          <cell r="A87">
            <v>69310</v>
          </cell>
          <cell r="J87" t="str">
            <v>Replacement</v>
          </cell>
          <cell r="P87" t="str">
            <v/>
          </cell>
        </row>
        <row r="88">
          <cell r="A88">
            <v>64820</v>
          </cell>
          <cell r="J88" t="str">
            <v>Innovation</v>
          </cell>
          <cell r="P88" t="str">
            <v/>
          </cell>
        </row>
        <row r="89">
          <cell r="A89">
            <v>66782</v>
          </cell>
          <cell r="J89" t="str">
            <v>Innovation</v>
          </cell>
          <cell r="P89" t="str">
            <v/>
          </cell>
        </row>
        <row r="90">
          <cell r="A90">
            <v>64165</v>
          </cell>
          <cell r="J90" t="str">
            <v>Innovation</v>
          </cell>
          <cell r="P90" t="str">
            <v/>
          </cell>
        </row>
        <row r="91">
          <cell r="A91">
            <v>67355</v>
          </cell>
          <cell r="J91" t="str">
            <v>Innovation</v>
          </cell>
          <cell r="P91" t="str">
            <v/>
          </cell>
        </row>
        <row r="92">
          <cell r="A92">
            <v>64446</v>
          </cell>
          <cell r="J92" t="str">
            <v>Innovation</v>
          </cell>
          <cell r="P92" t="str">
            <v/>
          </cell>
        </row>
        <row r="93">
          <cell r="A93">
            <v>63358</v>
          </cell>
          <cell r="J93" t="str">
            <v>Innovation</v>
          </cell>
          <cell r="P93" t="str">
            <v/>
          </cell>
        </row>
        <row r="94">
          <cell r="A94">
            <v>63357</v>
          </cell>
          <cell r="J94" t="str">
            <v>Innovation</v>
          </cell>
          <cell r="P94" t="str">
            <v/>
          </cell>
        </row>
        <row r="95">
          <cell r="A95">
            <v>69294</v>
          </cell>
          <cell r="J95" t="str">
            <v>Call for Listing</v>
          </cell>
          <cell r="P95" t="str">
            <v/>
          </cell>
        </row>
        <row r="96">
          <cell r="A96">
            <v>69389</v>
          </cell>
          <cell r="J96" t="str">
            <v>Call for Listing</v>
          </cell>
          <cell r="P96" t="str">
            <v/>
          </cell>
        </row>
        <row r="97">
          <cell r="J97" t="str">
            <v>Call for Listing</v>
          </cell>
          <cell r="P97" t="str">
            <v/>
          </cell>
        </row>
        <row r="98">
          <cell r="A98">
            <v>69324</v>
          </cell>
          <cell r="J98" t="str">
            <v>Call for Listing</v>
          </cell>
          <cell r="P98" t="str">
            <v/>
          </cell>
        </row>
        <row r="99">
          <cell r="A99">
            <v>69431</v>
          </cell>
          <cell r="J99" t="str">
            <v>Innovation - Delayed</v>
          </cell>
          <cell r="P99" t="str">
            <v/>
          </cell>
        </row>
        <row r="100">
          <cell r="A100">
            <v>69429</v>
          </cell>
          <cell r="J100" t="str">
            <v>Innovation - Delayed</v>
          </cell>
          <cell r="P100" t="str">
            <v/>
          </cell>
        </row>
        <row r="101">
          <cell r="A101">
            <v>70474</v>
          </cell>
          <cell r="J101" t="str">
            <v>Call for Listing</v>
          </cell>
          <cell r="P101" t="str">
            <v/>
          </cell>
        </row>
        <row r="102">
          <cell r="A102">
            <v>452615</v>
          </cell>
          <cell r="J102" t="str">
            <v>Call for Listing</v>
          </cell>
          <cell r="P102" t="str">
            <v/>
          </cell>
        </row>
        <row r="103">
          <cell r="A103">
            <v>71416</v>
          </cell>
          <cell r="J103" t="str">
            <v>Call for Listing</v>
          </cell>
          <cell r="P103" t="str">
            <v/>
          </cell>
        </row>
        <row r="104">
          <cell r="A104">
            <v>69738</v>
          </cell>
          <cell r="J104" t="str">
            <v>Call for Listing</v>
          </cell>
          <cell r="P104" t="str">
            <v/>
          </cell>
        </row>
        <row r="105">
          <cell r="A105">
            <v>69763</v>
          </cell>
          <cell r="J105" t="str">
            <v>Call for Listing</v>
          </cell>
          <cell r="P105" t="str">
            <v/>
          </cell>
        </row>
        <row r="106">
          <cell r="A106">
            <v>69737</v>
          </cell>
          <cell r="J106" t="str">
            <v>Call for Listing</v>
          </cell>
          <cell r="P106" t="str">
            <v/>
          </cell>
        </row>
        <row r="107">
          <cell r="A107">
            <v>69736</v>
          </cell>
          <cell r="J107" t="str">
            <v>Call for Listing</v>
          </cell>
          <cell r="P107" t="str">
            <v/>
          </cell>
        </row>
        <row r="108">
          <cell r="A108">
            <v>69666</v>
          </cell>
          <cell r="J108" t="str">
            <v>Call for Listing</v>
          </cell>
          <cell r="P108" t="str">
            <v/>
          </cell>
        </row>
        <row r="109">
          <cell r="A109">
            <v>69694</v>
          </cell>
          <cell r="J109" t="str">
            <v>Call for Listing</v>
          </cell>
          <cell r="P109" t="str">
            <v/>
          </cell>
        </row>
        <row r="110">
          <cell r="A110">
            <v>70269</v>
          </cell>
          <cell r="J110" t="str">
            <v>Call for Listing</v>
          </cell>
          <cell r="P110" t="str">
            <v/>
          </cell>
        </row>
        <row r="111">
          <cell r="A111">
            <v>70270</v>
          </cell>
          <cell r="J111" t="str">
            <v>Call for Listing</v>
          </cell>
          <cell r="P111" t="str">
            <v/>
          </cell>
        </row>
        <row r="112">
          <cell r="A112">
            <v>70279</v>
          </cell>
          <cell r="J112" t="str">
            <v>Call for Listing</v>
          </cell>
          <cell r="P112" t="str">
            <v/>
          </cell>
        </row>
        <row r="113">
          <cell r="A113">
            <v>70278</v>
          </cell>
          <cell r="J113" t="str">
            <v>Call for Listing</v>
          </cell>
          <cell r="P113" t="str">
            <v/>
          </cell>
        </row>
        <row r="114">
          <cell r="A114">
            <v>69882</v>
          </cell>
          <cell r="J114" t="str">
            <v>Call for Listing</v>
          </cell>
          <cell r="P114" t="str">
            <v/>
          </cell>
        </row>
        <row r="115">
          <cell r="A115">
            <v>70943</v>
          </cell>
          <cell r="J115" t="str">
            <v>Call for Listing</v>
          </cell>
          <cell r="P115" t="str">
            <v/>
          </cell>
        </row>
        <row r="116">
          <cell r="A116">
            <v>70947</v>
          </cell>
          <cell r="J116" t="str">
            <v>Call for Listing</v>
          </cell>
          <cell r="P116" t="str">
            <v/>
          </cell>
        </row>
        <row r="117">
          <cell r="A117">
            <v>43877</v>
          </cell>
          <cell r="J117" t="str">
            <v>Call for Listing</v>
          </cell>
          <cell r="P117" t="str">
            <v/>
          </cell>
        </row>
        <row r="118">
          <cell r="A118">
            <v>69734</v>
          </cell>
          <cell r="J118" t="str">
            <v>Call for Listing</v>
          </cell>
          <cell r="P118" t="str">
            <v/>
          </cell>
        </row>
        <row r="119">
          <cell r="A119">
            <v>69735</v>
          </cell>
          <cell r="J119" t="str">
            <v>Call for Listing</v>
          </cell>
          <cell r="P119" t="str">
            <v/>
          </cell>
        </row>
        <row r="120">
          <cell r="A120">
            <v>69767</v>
          </cell>
          <cell r="J120" t="str">
            <v>Call for Listing</v>
          </cell>
          <cell r="P120" t="str">
            <v/>
          </cell>
        </row>
        <row r="121">
          <cell r="A121">
            <v>69717</v>
          </cell>
          <cell r="J121" t="str">
            <v>Call for Listing</v>
          </cell>
          <cell r="P121" t="str">
            <v/>
          </cell>
        </row>
        <row r="122">
          <cell r="A122">
            <v>69744</v>
          </cell>
          <cell r="J122" t="str">
            <v>Call for Listing</v>
          </cell>
          <cell r="P122" t="str">
            <v/>
          </cell>
        </row>
        <row r="123">
          <cell r="J123" t="str">
            <v>Innovation</v>
          </cell>
          <cell r="P123" t="str">
            <v/>
          </cell>
        </row>
        <row r="124">
          <cell r="J124" t="str">
            <v>Innovation</v>
          </cell>
          <cell r="P124" t="str">
            <v/>
          </cell>
        </row>
        <row r="125">
          <cell r="A125">
            <v>70549</v>
          </cell>
          <cell r="J125" t="str">
            <v>Innovation</v>
          </cell>
          <cell r="P125" t="str">
            <v/>
          </cell>
        </row>
        <row r="126">
          <cell r="A126">
            <v>70545</v>
          </cell>
          <cell r="J126" t="str">
            <v>Innovation</v>
          </cell>
          <cell r="P126" t="str">
            <v/>
          </cell>
        </row>
        <row r="127">
          <cell r="A127">
            <v>63859</v>
          </cell>
          <cell r="J127" t="str">
            <v>Innovation</v>
          </cell>
          <cell r="P127" t="str">
            <v/>
          </cell>
        </row>
        <row r="128">
          <cell r="A128">
            <v>67979</v>
          </cell>
          <cell r="J128" t="str">
            <v>Innovation</v>
          </cell>
          <cell r="P128" t="str">
            <v/>
          </cell>
        </row>
        <row r="129">
          <cell r="A129">
            <v>69899</v>
          </cell>
          <cell r="J129" t="str">
            <v>Call for Listing</v>
          </cell>
          <cell r="P129" t="str">
            <v/>
          </cell>
        </row>
        <row r="130">
          <cell r="A130">
            <v>69902</v>
          </cell>
          <cell r="J130" t="str">
            <v>Trade Out</v>
          </cell>
          <cell r="P130" t="str">
            <v/>
          </cell>
        </row>
        <row r="131">
          <cell r="J131" t="str">
            <v>Innovation</v>
          </cell>
          <cell r="P131" t="str">
            <v/>
          </cell>
        </row>
        <row r="132">
          <cell r="J132" t="str">
            <v>Replacement</v>
          </cell>
          <cell r="P132" t="str">
            <v/>
          </cell>
        </row>
        <row r="133">
          <cell r="A133">
            <v>70861</v>
          </cell>
          <cell r="J133" t="str">
            <v>Call for Listing</v>
          </cell>
          <cell r="P133" t="str">
            <v/>
          </cell>
        </row>
        <row r="134">
          <cell r="A134">
            <v>70859</v>
          </cell>
          <cell r="J134" t="str">
            <v>Call for Listing</v>
          </cell>
          <cell r="P134" t="str">
            <v/>
          </cell>
        </row>
        <row r="135">
          <cell r="A135">
            <v>70126</v>
          </cell>
          <cell r="J135" t="str">
            <v>Call for Listing</v>
          </cell>
          <cell r="P135" t="str">
            <v/>
          </cell>
        </row>
        <row r="136">
          <cell r="J136" t="str">
            <v>Call for Listing</v>
          </cell>
          <cell r="P136" t="str">
            <v/>
          </cell>
        </row>
        <row r="137">
          <cell r="A137">
            <v>71422</v>
          </cell>
          <cell r="J137" t="str">
            <v>Call for Listing</v>
          </cell>
          <cell r="P137" t="str">
            <v/>
          </cell>
        </row>
        <row r="138">
          <cell r="J138" t="str">
            <v>Call for Listing</v>
          </cell>
          <cell r="P138" t="str">
            <v/>
          </cell>
        </row>
        <row r="139">
          <cell r="A139">
            <v>70636</v>
          </cell>
          <cell r="J139" t="str">
            <v>Call for Listing</v>
          </cell>
          <cell r="P139" t="str">
            <v/>
          </cell>
        </row>
        <row r="140">
          <cell r="A140">
            <v>70456</v>
          </cell>
          <cell r="J140" t="str">
            <v>Call for Listing</v>
          </cell>
          <cell r="P140" t="str">
            <v/>
          </cell>
        </row>
        <row r="141">
          <cell r="A141">
            <v>70473</v>
          </cell>
          <cell r="J141" t="str">
            <v>Call for Listing</v>
          </cell>
          <cell r="P141" t="str">
            <v/>
          </cell>
        </row>
        <row r="142">
          <cell r="A142">
            <v>70615</v>
          </cell>
          <cell r="J142" t="str">
            <v>Call for Listing</v>
          </cell>
          <cell r="P142" t="str">
            <v/>
          </cell>
        </row>
        <row r="143">
          <cell r="A143">
            <v>70625</v>
          </cell>
          <cell r="J143" t="str">
            <v>Call for Listing</v>
          </cell>
          <cell r="P143" t="str">
            <v/>
          </cell>
        </row>
        <row r="144">
          <cell r="A144">
            <v>70189</v>
          </cell>
          <cell r="J144" t="str">
            <v>Call for Listing</v>
          </cell>
          <cell r="P144" t="str">
            <v/>
          </cell>
        </row>
        <row r="145">
          <cell r="J145" t="str">
            <v>Call for Listing</v>
          </cell>
          <cell r="P145" t="str">
            <v/>
          </cell>
        </row>
        <row r="146">
          <cell r="A146">
            <v>38710</v>
          </cell>
          <cell r="J146" t="str">
            <v>Call for Listing</v>
          </cell>
          <cell r="P146" t="str">
            <v/>
          </cell>
        </row>
        <row r="147">
          <cell r="A147">
            <v>70629</v>
          </cell>
          <cell r="J147" t="str">
            <v>Call for Listing</v>
          </cell>
          <cell r="P147" t="str">
            <v/>
          </cell>
        </row>
        <row r="148">
          <cell r="A148">
            <v>343335</v>
          </cell>
          <cell r="J148" t="str">
            <v>Call for Listing</v>
          </cell>
          <cell r="P148" t="str">
            <v/>
          </cell>
        </row>
        <row r="149">
          <cell r="A149">
            <v>38407</v>
          </cell>
          <cell r="J149" t="str">
            <v>Call for Listing</v>
          </cell>
          <cell r="P149" t="str">
            <v/>
          </cell>
        </row>
        <row r="150">
          <cell r="A150">
            <v>19601</v>
          </cell>
          <cell r="J150" t="str">
            <v>Call for Listing</v>
          </cell>
          <cell r="P150" t="str">
            <v/>
          </cell>
        </row>
        <row r="151">
          <cell r="A151">
            <v>28291</v>
          </cell>
          <cell r="J151" t="str">
            <v>Call for Listing</v>
          </cell>
          <cell r="P151" t="str">
            <v/>
          </cell>
        </row>
        <row r="152">
          <cell r="A152">
            <v>9520</v>
          </cell>
          <cell r="J152" t="str">
            <v>Call for Listing</v>
          </cell>
          <cell r="P152" t="str">
            <v/>
          </cell>
        </row>
        <row r="153">
          <cell r="A153">
            <v>70170</v>
          </cell>
          <cell r="J153" t="str">
            <v>Call for Listing</v>
          </cell>
          <cell r="P153" t="str">
            <v/>
          </cell>
        </row>
        <row r="154">
          <cell r="A154">
            <v>14413</v>
          </cell>
          <cell r="J154" t="str">
            <v>Call for Listing</v>
          </cell>
          <cell r="P154" t="str">
            <v/>
          </cell>
        </row>
        <row r="155">
          <cell r="A155">
            <v>70557</v>
          </cell>
          <cell r="J155" t="str">
            <v>Call for Listing</v>
          </cell>
          <cell r="P155" t="str">
            <v/>
          </cell>
        </row>
        <row r="156">
          <cell r="A156">
            <v>70553</v>
          </cell>
          <cell r="J156" t="str">
            <v>Call for Listing</v>
          </cell>
          <cell r="P156" t="str">
            <v/>
          </cell>
        </row>
        <row r="157">
          <cell r="A157">
            <v>70435</v>
          </cell>
          <cell r="J157" t="str">
            <v>Call for Listing</v>
          </cell>
          <cell r="P157" t="str">
            <v/>
          </cell>
        </row>
        <row r="158">
          <cell r="A158">
            <v>70958</v>
          </cell>
          <cell r="J158" t="str">
            <v>Call for Listing</v>
          </cell>
          <cell r="P158" t="str">
            <v/>
          </cell>
        </row>
        <row r="159">
          <cell r="A159">
            <v>70138</v>
          </cell>
          <cell r="J159" t="str">
            <v>Call for Listing</v>
          </cell>
          <cell r="P159" t="str">
            <v/>
          </cell>
        </row>
        <row r="160">
          <cell r="A160">
            <v>70144</v>
          </cell>
          <cell r="J160" t="str">
            <v>Call for Listing</v>
          </cell>
          <cell r="P160" t="str">
            <v/>
          </cell>
        </row>
        <row r="161">
          <cell r="A161">
            <v>70594</v>
          </cell>
          <cell r="J161" t="str">
            <v>Innovation</v>
          </cell>
          <cell r="P161" t="str">
            <v/>
          </cell>
        </row>
        <row r="162">
          <cell r="A162">
            <v>70551</v>
          </cell>
          <cell r="J162" t="str">
            <v>Innovation</v>
          </cell>
          <cell r="P162" t="str">
            <v/>
          </cell>
        </row>
        <row r="163">
          <cell r="J163" t="str">
            <v>Call for Listing</v>
          </cell>
          <cell r="P163" t="str">
            <v/>
          </cell>
        </row>
        <row r="164">
          <cell r="J164" t="str">
            <v>Call for Listing</v>
          </cell>
          <cell r="P164" t="str">
            <v/>
          </cell>
        </row>
        <row r="165">
          <cell r="J165" t="str">
            <v>Call for Listing</v>
          </cell>
          <cell r="P165" t="str">
            <v/>
          </cell>
        </row>
        <row r="166">
          <cell r="A166">
            <v>71408</v>
          </cell>
          <cell r="J166" t="str">
            <v>Call for Listing</v>
          </cell>
          <cell r="P166" t="str">
            <v/>
          </cell>
        </row>
        <row r="167">
          <cell r="A167">
            <v>72045</v>
          </cell>
          <cell r="J167" t="str">
            <v>Replacement</v>
          </cell>
          <cell r="P167" t="str">
            <v/>
          </cell>
        </row>
        <row r="168">
          <cell r="A168">
            <v>72016</v>
          </cell>
          <cell r="J168" t="str">
            <v>Replacement</v>
          </cell>
          <cell r="P168" t="str">
            <v/>
          </cell>
        </row>
        <row r="169">
          <cell r="A169">
            <v>70451</v>
          </cell>
          <cell r="J169" t="str">
            <v>Call for Listing</v>
          </cell>
          <cell r="P169" t="str">
            <v/>
          </cell>
        </row>
        <row r="170">
          <cell r="A170">
            <v>70295</v>
          </cell>
          <cell r="J170" t="str">
            <v>Trade Out</v>
          </cell>
          <cell r="P170" t="str">
            <v/>
          </cell>
        </row>
        <row r="171">
          <cell r="A171">
            <v>69574</v>
          </cell>
          <cell r="J171" t="str">
            <v>Replacement</v>
          </cell>
          <cell r="P171" t="str">
            <v/>
          </cell>
        </row>
        <row r="172">
          <cell r="A172">
            <v>881610</v>
          </cell>
          <cell r="J172" t="str">
            <v>Innovation</v>
          </cell>
          <cell r="P172" t="str">
            <v/>
          </cell>
        </row>
        <row r="173">
          <cell r="A173">
            <v>70699</v>
          </cell>
          <cell r="J173" t="str">
            <v>Innovation - Delayed</v>
          </cell>
          <cell r="P173" t="str">
            <v/>
          </cell>
        </row>
        <row r="174">
          <cell r="A174">
            <v>70697</v>
          </cell>
          <cell r="J174" t="str">
            <v>Innovation - Delayed</v>
          </cell>
          <cell r="P174" t="str">
            <v/>
          </cell>
        </row>
        <row r="175">
          <cell r="A175">
            <v>70740</v>
          </cell>
          <cell r="J175" t="str">
            <v>Innovation</v>
          </cell>
          <cell r="P175" t="str">
            <v/>
          </cell>
        </row>
        <row r="176">
          <cell r="A176">
            <v>70739</v>
          </cell>
          <cell r="J176" t="str">
            <v>Innovation</v>
          </cell>
          <cell r="P176" t="str">
            <v/>
          </cell>
        </row>
        <row r="177">
          <cell r="A177">
            <v>790007</v>
          </cell>
          <cell r="J177" t="str">
            <v>Call for Listing</v>
          </cell>
          <cell r="P177" t="str">
            <v/>
          </cell>
        </row>
        <row r="178">
          <cell r="A178">
            <v>70548</v>
          </cell>
          <cell r="J178" t="str">
            <v>Call for Listing</v>
          </cell>
          <cell r="P178" t="str">
            <v/>
          </cell>
        </row>
        <row r="179">
          <cell r="A179">
            <v>20804</v>
          </cell>
          <cell r="J179" t="str">
            <v>Call for Listing</v>
          </cell>
          <cell r="P179" t="str">
            <v/>
          </cell>
        </row>
        <row r="180">
          <cell r="A180">
            <v>28688</v>
          </cell>
          <cell r="J180" t="str">
            <v>Call for Listing</v>
          </cell>
          <cell r="P180" t="str">
            <v/>
          </cell>
        </row>
        <row r="181">
          <cell r="J181" t="str">
            <v>Call for Listing</v>
          </cell>
          <cell r="P181" t="str">
            <v/>
          </cell>
        </row>
        <row r="182">
          <cell r="A182">
            <v>3229</v>
          </cell>
          <cell r="J182" t="str">
            <v>Call for Listing</v>
          </cell>
          <cell r="P182" t="str">
            <v/>
          </cell>
        </row>
        <row r="183">
          <cell r="A183">
            <v>70489</v>
          </cell>
          <cell r="J183" t="str">
            <v>Call for Listing</v>
          </cell>
          <cell r="P183" t="str">
            <v/>
          </cell>
        </row>
        <row r="184">
          <cell r="A184">
            <v>70490</v>
          </cell>
          <cell r="J184" t="str">
            <v>Call for Listing</v>
          </cell>
          <cell r="P184" t="str">
            <v/>
          </cell>
        </row>
        <row r="185">
          <cell r="A185">
            <v>70494</v>
          </cell>
          <cell r="J185" t="str">
            <v>Call for Listing</v>
          </cell>
          <cell r="P185" t="str">
            <v/>
          </cell>
        </row>
        <row r="186">
          <cell r="A186">
            <v>70496</v>
          </cell>
          <cell r="J186" t="str">
            <v>Call for Listing</v>
          </cell>
          <cell r="P186" t="str">
            <v/>
          </cell>
        </row>
        <row r="187">
          <cell r="A187">
            <v>328559</v>
          </cell>
          <cell r="J187" t="str">
            <v>Call for Listing</v>
          </cell>
          <cell r="P187" t="str">
            <v/>
          </cell>
        </row>
        <row r="188">
          <cell r="A188">
            <v>328567</v>
          </cell>
          <cell r="J188" t="str">
            <v>Call for Listing</v>
          </cell>
          <cell r="P188" t="str">
            <v/>
          </cell>
        </row>
        <row r="189">
          <cell r="A189">
            <v>70901</v>
          </cell>
          <cell r="J189" t="str">
            <v>Innovation</v>
          </cell>
          <cell r="P189" t="str">
            <v/>
          </cell>
        </row>
        <row r="190">
          <cell r="A190">
            <v>4733</v>
          </cell>
          <cell r="J190" t="str">
            <v>Innovation</v>
          </cell>
          <cell r="P190" t="str">
            <v/>
          </cell>
        </row>
        <row r="191">
          <cell r="A191">
            <v>72294</v>
          </cell>
          <cell r="J191" t="str">
            <v>Call for Listing</v>
          </cell>
          <cell r="P191" t="str">
            <v/>
          </cell>
        </row>
        <row r="192">
          <cell r="A192">
            <v>70716</v>
          </cell>
          <cell r="J192" t="str">
            <v>Call for Listing</v>
          </cell>
          <cell r="P192" t="str">
            <v/>
          </cell>
        </row>
        <row r="193">
          <cell r="A193">
            <v>47188</v>
          </cell>
          <cell r="J193" t="str">
            <v>Call for Listing</v>
          </cell>
          <cell r="P193" t="str">
            <v/>
          </cell>
        </row>
        <row r="194">
          <cell r="A194">
            <v>70657</v>
          </cell>
          <cell r="J194" t="str">
            <v>Trade Out</v>
          </cell>
          <cell r="P194" t="str">
            <v/>
          </cell>
        </row>
        <row r="195">
          <cell r="A195">
            <v>70649</v>
          </cell>
          <cell r="J195" t="str">
            <v>Trade Out</v>
          </cell>
          <cell r="P195" t="str">
            <v/>
          </cell>
        </row>
        <row r="196">
          <cell r="A196">
            <v>70652</v>
          </cell>
          <cell r="J196" t="str">
            <v>Trade Out</v>
          </cell>
          <cell r="P196" t="str">
            <v/>
          </cell>
        </row>
        <row r="197">
          <cell r="A197">
            <v>70698</v>
          </cell>
          <cell r="J197" t="str">
            <v>Innovation</v>
          </cell>
          <cell r="P197" t="str">
            <v/>
          </cell>
        </row>
        <row r="198">
          <cell r="A198">
            <v>71556</v>
          </cell>
          <cell r="J198" t="str">
            <v>Call for Listing</v>
          </cell>
          <cell r="P198" t="str">
            <v/>
          </cell>
        </row>
        <row r="199">
          <cell r="A199">
            <v>71669</v>
          </cell>
          <cell r="J199" t="str">
            <v>Call for Listing</v>
          </cell>
          <cell r="P199" t="str">
            <v/>
          </cell>
        </row>
        <row r="200">
          <cell r="A200">
            <v>72190</v>
          </cell>
          <cell r="J200" t="str">
            <v>Call for Listing</v>
          </cell>
          <cell r="P200" t="str">
            <v/>
          </cell>
        </row>
        <row r="201">
          <cell r="J201" t="str">
            <v>Call for Listing</v>
          </cell>
          <cell r="P201" t="str">
            <v/>
          </cell>
        </row>
        <row r="202">
          <cell r="A202">
            <v>71420</v>
          </cell>
          <cell r="J202" t="str">
            <v>Call for Listing</v>
          </cell>
          <cell r="P202" t="str">
            <v/>
          </cell>
        </row>
        <row r="203">
          <cell r="A203">
            <v>71683</v>
          </cell>
          <cell r="J203" t="str">
            <v>Call for Listing</v>
          </cell>
          <cell r="P203" t="str">
            <v/>
          </cell>
        </row>
        <row r="204">
          <cell r="A204">
            <v>71519</v>
          </cell>
          <cell r="J204" t="str">
            <v>Call for Listing</v>
          </cell>
          <cell r="P204" t="str">
            <v/>
          </cell>
        </row>
        <row r="205">
          <cell r="A205">
            <v>842737</v>
          </cell>
          <cell r="J205" t="str">
            <v>Call for Listing</v>
          </cell>
          <cell r="P205" t="str">
            <v/>
          </cell>
        </row>
        <row r="206">
          <cell r="A206">
            <v>71585</v>
          </cell>
          <cell r="J206" t="str">
            <v>Call for Listing</v>
          </cell>
          <cell r="P206" t="str">
            <v/>
          </cell>
        </row>
        <row r="207">
          <cell r="A207">
            <v>71462</v>
          </cell>
          <cell r="J207" t="str">
            <v>Call for Listing</v>
          </cell>
          <cell r="P207" t="str">
            <v/>
          </cell>
        </row>
        <row r="208">
          <cell r="A208">
            <v>71564</v>
          </cell>
          <cell r="J208" t="str">
            <v>Call for Listing</v>
          </cell>
          <cell r="P208" t="str">
            <v/>
          </cell>
        </row>
        <row r="209">
          <cell r="A209">
            <v>70227</v>
          </cell>
          <cell r="J209" t="str">
            <v>Call for Listing</v>
          </cell>
          <cell r="P209" t="str">
            <v/>
          </cell>
        </row>
        <row r="210">
          <cell r="A210">
            <v>71549</v>
          </cell>
          <cell r="J210" t="str">
            <v>Call for Listing</v>
          </cell>
          <cell r="P210" t="str">
            <v/>
          </cell>
        </row>
        <row r="211">
          <cell r="J211" t="str">
            <v>Call for Listing</v>
          </cell>
          <cell r="P211" t="str">
            <v/>
          </cell>
        </row>
        <row r="212">
          <cell r="A212">
            <v>71682</v>
          </cell>
          <cell r="J212" t="str">
            <v>Call for Listing</v>
          </cell>
          <cell r="P212" t="str">
            <v/>
          </cell>
        </row>
        <row r="213">
          <cell r="A213">
            <v>71546</v>
          </cell>
          <cell r="J213" t="str">
            <v>Call for Listing</v>
          </cell>
          <cell r="P213" t="str">
            <v/>
          </cell>
        </row>
        <row r="214">
          <cell r="J214" t="str">
            <v>Call for Listing</v>
          </cell>
          <cell r="P214" t="str">
            <v/>
          </cell>
        </row>
        <row r="215">
          <cell r="J215" t="str">
            <v>Call for Listing</v>
          </cell>
          <cell r="P215" t="str">
            <v/>
          </cell>
        </row>
        <row r="216">
          <cell r="J216" t="str">
            <v>Call for Listing</v>
          </cell>
          <cell r="P216" t="str">
            <v/>
          </cell>
        </row>
        <row r="217">
          <cell r="A217">
            <v>70991</v>
          </cell>
          <cell r="J217" t="str">
            <v>Innovation</v>
          </cell>
          <cell r="P217" t="str">
            <v/>
          </cell>
        </row>
        <row r="218">
          <cell r="A218">
            <v>71021</v>
          </cell>
          <cell r="J218" t="str">
            <v>Trade Out</v>
          </cell>
          <cell r="P218" t="str">
            <v/>
          </cell>
        </row>
        <row r="219">
          <cell r="A219">
            <v>71017</v>
          </cell>
          <cell r="J219" t="str">
            <v>Replacement</v>
          </cell>
          <cell r="P219" t="str">
            <v/>
          </cell>
        </row>
        <row r="220">
          <cell r="A220">
            <v>71019</v>
          </cell>
          <cell r="J220" t="str">
            <v>Innovation</v>
          </cell>
          <cell r="P220" t="str">
            <v/>
          </cell>
        </row>
        <row r="221">
          <cell r="A221">
            <v>72272</v>
          </cell>
          <cell r="J221" t="str">
            <v>Innovation</v>
          </cell>
          <cell r="P221" t="str">
            <v/>
          </cell>
        </row>
        <row r="222">
          <cell r="A222">
            <v>72278</v>
          </cell>
          <cell r="J222" t="str">
            <v>Innovation</v>
          </cell>
          <cell r="P222" t="str">
            <v/>
          </cell>
        </row>
        <row r="223">
          <cell r="A223">
            <v>71424</v>
          </cell>
          <cell r="J223" t="str">
            <v>Innovation</v>
          </cell>
          <cell r="P223" t="str">
            <v/>
          </cell>
        </row>
        <row r="224">
          <cell r="A224">
            <v>71234</v>
          </cell>
          <cell r="J224" t="str">
            <v>Innovation</v>
          </cell>
          <cell r="P224" t="str">
            <v/>
          </cell>
        </row>
        <row r="225">
          <cell r="J225" t="str">
            <v>Innovation</v>
          </cell>
          <cell r="P225" t="str">
            <v/>
          </cell>
        </row>
        <row r="226">
          <cell r="A226">
            <v>71500</v>
          </cell>
          <cell r="J226" t="str">
            <v>Innovation</v>
          </cell>
          <cell r="P226" t="str">
            <v/>
          </cell>
        </row>
        <row r="227">
          <cell r="A227">
            <v>71952</v>
          </cell>
          <cell r="J227" t="str">
            <v>Trade Out</v>
          </cell>
          <cell r="P227" t="str">
            <v/>
          </cell>
        </row>
        <row r="228">
          <cell r="A228">
            <v>71986</v>
          </cell>
          <cell r="J228" t="str">
            <v>Innovation</v>
          </cell>
          <cell r="P228" t="str">
            <v/>
          </cell>
        </row>
        <row r="229">
          <cell r="A229">
            <v>71862</v>
          </cell>
          <cell r="J229" t="str">
            <v>Trade Out</v>
          </cell>
          <cell r="P229" t="str">
            <v/>
          </cell>
        </row>
        <row r="230">
          <cell r="A230">
            <v>71505</v>
          </cell>
          <cell r="J230" t="str">
            <v>Trade Out</v>
          </cell>
          <cell r="P230" t="str">
            <v/>
          </cell>
        </row>
        <row r="231">
          <cell r="A231">
            <v>71479</v>
          </cell>
          <cell r="J231" t="str">
            <v>Innovation</v>
          </cell>
          <cell r="P231" t="str">
            <v/>
          </cell>
        </row>
        <row r="232">
          <cell r="A232">
            <v>71782</v>
          </cell>
          <cell r="J232" t="str">
            <v>Innovation</v>
          </cell>
          <cell r="P232" t="str">
            <v/>
          </cell>
        </row>
        <row r="233">
          <cell r="A233">
            <v>71789</v>
          </cell>
          <cell r="J233" t="str">
            <v>Innovation</v>
          </cell>
          <cell r="P233" t="str">
            <v/>
          </cell>
        </row>
        <row r="234">
          <cell r="A234">
            <v>71730</v>
          </cell>
          <cell r="J234" t="str">
            <v>Innovation</v>
          </cell>
          <cell r="P234" t="str">
            <v/>
          </cell>
        </row>
        <row r="235">
          <cell r="A235">
            <v>67847</v>
          </cell>
          <cell r="J235" t="str">
            <v>Innovation</v>
          </cell>
          <cell r="P235" t="str">
            <v/>
          </cell>
        </row>
        <row r="236">
          <cell r="A236">
            <v>71286</v>
          </cell>
          <cell r="J236" t="str">
            <v>Innovation</v>
          </cell>
          <cell r="P236" t="str">
            <v/>
          </cell>
        </row>
        <row r="237">
          <cell r="A237">
            <v>70609</v>
          </cell>
          <cell r="J237" t="str">
            <v>Innovation</v>
          </cell>
          <cell r="P237" t="str">
            <v/>
          </cell>
        </row>
        <row r="238">
          <cell r="A238">
            <v>71678</v>
          </cell>
          <cell r="J238" t="str">
            <v>Replacement</v>
          </cell>
          <cell r="P238" t="str">
            <v/>
          </cell>
        </row>
        <row r="239">
          <cell r="A239">
            <v>71676</v>
          </cell>
          <cell r="J239" t="str">
            <v>Replacement</v>
          </cell>
          <cell r="P239" t="str">
            <v/>
          </cell>
        </row>
        <row r="240">
          <cell r="A240">
            <v>72271</v>
          </cell>
          <cell r="J240" t="str">
            <v>Innovation</v>
          </cell>
          <cell r="P240" t="str">
            <v/>
          </cell>
        </row>
        <row r="241">
          <cell r="A241">
            <v>71625</v>
          </cell>
          <cell r="J241" t="str">
            <v>Replacement</v>
          </cell>
          <cell r="P241" t="str">
            <v/>
          </cell>
        </row>
        <row r="242">
          <cell r="A242">
            <v>71722</v>
          </cell>
          <cell r="J242" t="str">
            <v>Replacement</v>
          </cell>
          <cell r="P242" t="str">
            <v/>
          </cell>
        </row>
        <row r="243">
          <cell r="A243">
            <v>71685</v>
          </cell>
          <cell r="J243" t="str">
            <v>Replacement</v>
          </cell>
          <cell r="P243" t="str">
            <v/>
          </cell>
        </row>
        <row r="244">
          <cell r="A244">
            <v>72300</v>
          </cell>
          <cell r="J244" t="str">
            <v>Replacement</v>
          </cell>
          <cell r="P244" t="str">
            <v/>
          </cell>
        </row>
        <row r="245">
          <cell r="A245">
            <v>72140</v>
          </cell>
          <cell r="J245" t="str">
            <v>Trade Out</v>
          </cell>
          <cell r="P245" t="str">
            <v/>
          </cell>
        </row>
        <row r="246">
          <cell r="A246">
            <v>72138</v>
          </cell>
          <cell r="J246" t="str">
            <v>Trade Out</v>
          </cell>
          <cell r="P246" t="str">
            <v/>
          </cell>
        </row>
        <row r="247">
          <cell r="A247">
            <v>72137</v>
          </cell>
          <cell r="J247" t="str">
            <v>Trade Out</v>
          </cell>
          <cell r="P247" t="str">
            <v/>
          </cell>
        </row>
        <row r="248">
          <cell r="A248">
            <v>72293</v>
          </cell>
          <cell r="J248" t="str">
            <v>Trade Out</v>
          </cell>
          <cell r="P248" t="str">
            <v/>
          </cell>
        </row>
        <row r="249">
          <cell r="A249">
            <v>72099</v>
          </cell>
          <cell r="J249" t="str">
            <v>Innovation</v>
          </cell>
          <cell r="P249" t="str">
            <v/>
          </cell>
        </row>
        <row r="250">
          <cell r="A250">
            <v>72094</v>
          </cell>
          <cell r="J250" t="str">
            <v>Innovation</v>
          </cell>
          <cell r="P250" t="str">
            <v/>
          </cell>
        </row>
        <row r="251">
          <cell r="A251">
            <v>68779</v>
          </cell>
          <cell r="J251" t="str">
            <v>Innovation</v>
          </cell>
          <cell r="P251" t="str">
            <v/>
          </cell>
        </row>
        <row r="252">
          <cell r="A252">
            <v>68084</v>
          </cell>
          <cell r="J252" t="str">
            <v>Innovation</v>
          </cell>
          <cell r="P252" t="str">
            <v/>
          </cell>
        </row>
        <row r="253">
          <cell r="A253">
            <v>67375</v>
          </cell>
          <cell r="J253" t="str">
            <v>Innovation</v>
          </cell>
          <cell r="P253" t="str">
            <v/>
          </cell>
        </row>
        <row r="254">
          <cell r="A254">
            <v>72136</v>
          </cell>
          <cell r="J254" t="str">
            <v>Replacement</v>
          </cell>
          <cell r="P254" t="str">
            <v/>
          </cell>
        </row>
        <row r="255">
          <cell r="A255">
            <v>72195</v>
          </cell>
          <cell r="J255" t="str">
            <v>Innovation</v>
          </cell>
          <cell r="P255" t="str">
            <v/>
          </cell>
        </row>
        <row r="256">
          <cell r="A256">
            <v>69313</v>
          </cell>
          <cell r="J256" t="str">
            <v>Innovation - Delayed</v>
          </cell>
          <cell r="P256" t="str">
            <v/>
          </cell>
        </row>
        <row r="257">
          <cell r="J257" t="str">
            <v>Call for Listing</v>
          </cell>
          <cell r="P257" t="str">
            <v/>
          </cell>
        </row>
        <row r="258">
          <cell r="J258" t="str">
            <v>Call for Listing</v>
          </cell>
          <cell r="P258" t="str">
            <v/>
          </cell>
        </row>
        <row r="259">
          <cell r="J259" t="str">
            <v>Call for Listing</v>
          </cell>
          <cell r="P259" t="str">
            <v/>
          </cell>
        </row>
        <row r="260">
          <cell r="J260" t="str">
            <v>Call for Listing</v>
          </cell>
          <cell r="P260" t="str">
            <v/>
          </cell>
        </row>
        <row r="261">
          <cell r="A261">
            <v>72317</v>
          </cell>
          <cell r="J261" t="str">
            <v>Call for Listing</v>
          </cell>
          <cell r="P261" t="str">
            <v/>
          </cell>
        </row>
        <row r="262">
          <cell r="A262">
            <v>72309</v>
          </cell>
          <cell r="J262" t="str">
            <v>Call for Listing</v>
          </cell>
          <cell r="P262" t="str">
            <v/>
          </cell>
        </row>
        <row r="263">
          <cell r="A263">
            <v>2333</v>
          </cell>
          <cell r="J263" t="str">
            <v>Call for Listing</v>
          </cell>
          <cell r="P263" t="str">
            <v/>
          </cell>
        </row>
        <row r="264">
          <cell r="A264">
            <v>72327</v>
          </cell>
          <cell r="J264" t="str">
            <v>Call for Listing</v>
          </cell>
          <cell r="P264" t="str">
            <v/>
          </cell>
        </row>
        <row r="265">
          <cell r="J265" t="str">
            <v>Call for Listing</v>
          </cell>
          <cell r="P265" t="str">
            <v/>
          </cell>
        </row>
        <row r="266">
          <cell r="A266">
            <v>72305</v>
          </cell>
          <cell r="J266" t="str">
            <v>Call for Listing</v>
          </cell>
          <cell r="P266" t="str">
            <v/>
          </cell>
        </row>
        <row r="267">
          <cell r="J267" t="str">
            <v>Call for Listing</v>
          </cell>
          <cell r="P267" t="str">
            <v/>
          </cell>
        </row>
        <row r="268">
          <cell r="A268">
            <v>52444</v>
          </cell>
          <cell r="J268" t="str">
            <v>Call for Listing</v>
          </cell>
          <cell r="P268" t="str">
            <v/>
          </cell>
        </row>
        <row r="269">
          <cell r="A269">
            <v>72498</v>
          </cell>
          <cell r="J269" t="str">
            <v>Call for Listing</v>
          </cell>
          <cell r="P269" t="str">
            <v/>
          </cell>
        </row>
        <row r="270">
          <cell r="J270" t="str">
            <v>Call for Listing</v>
          </cell>
          <cell r="P270" t="str">
            <v/>
          </cell>
        </row>
        <row r="271">
          <cell r="A271">
            <v>72312</v>
          </cell>
          <cell r="J271" t="str">
            <v>Trade Out</v>
          </cell>
          <cell r="P271" t="str">
            <v/>
          </cell>
        </row>
        <row r="272">
          <cell r="A272">
            <v>64374</v>
          </cell>
          <cell r="J272" t="str">
            <v>Innovation</v>
          </cell>
          <cell r="P272" t="str">
            <v/>
          </cell>
        </row>
        <row r="273">
          <cell r="J273" t="str">
            <v>Call for Listing</v>
          </cell>
          <cell r="P273" t="str">
            <v/>
          </cell>
        </row>
        <row r="274">
          <cell r="J274" t="str">
            <v>Call for Listing</v>
          </cell>
          <cell r="P274" t="str">
            <v/>
          </cell>
        </row>
        <row r="275">
          <cell r="J275" t="str">
            <v>Call for Listing</v>
          </cell>
          <cell r="P275" t="str">
            <v/>
          </cell>
        </row>
        <row r="276">
          <cell r="A276">
            <v>72598</v>
          </cell>
          <cell r="J276" t="str">
            <v>Call for Listing</v>
          </cell>
          <cell r="P276" t="str">
            <v/>
          </cell>
        </row>
        <row r="277">
          <cell r="J277" t="str">
            <v>Call for Listing</v>
          </cell>
          <cell r="P277" t="str">
            <v/>
          </cell>
        </row>
        <row r="278">
          <cell r="A278">
            <v>72597</v>
          </cell>
          <cell r="J278" t="str">
            <v>Call for Listing</v>
          </cell>
          <cell r="P278" t="str">
            <v/>
          </cell>
        </row>
        <row r="279">
          <cell r="J279" t="str">
            <v>Call for Listing</v>
          </cell>
          <cell r="P279" t="str">
            <v/>
          </cell>
        </row>
        <row r="280">
          <cell r="J280" t="str">
            <v>Call for Listing</v>
          </cell>
          <cell r="P280" t="str">
            <v/>
          </cell>
        </row>
        <row r="281">
          <cell r="J281" t="str">
            <v>Call for Listing</v>
          </cell>
          <cell r="P281" t="str">
            <v/>
          </cell>
        </row>
        <row r="282">
          <cell r="J282" t="str">
            <v>Call for Listing</v>
          </cell>
          <cell r="P282" t="str">
            <v/>
          </cell>
        </row>
        <row r="283">
          <cell r="J283" t="str">
            <v>Call for Listing</v>
          </cell>
          <cell r="P283" t="str">
            <v/>
          </cell>
        </row>
        <row r="284">
          <cell r="A284">
            <v>366690</v>
          </cell>
          <cell r="J284" t="str">
            <v>Call for Listing</v>
          </cell>
          <cell r="P284" t="str">
            <v/>
          </cell>
        </row>
        <row r="285">
          <cell r="A285">
            <v>41966</v>
          </cell>
          <cell r="J285" t="str">
            <v>Call for Listing</v>
          </cell>
          <cell r="P285" t="str">
            <v/>
          </cell>
        </row>
        <row r="286">
          <cell r="J286" t="str">
            <v>Call for Listing</v>
          </cell>
          <cell r="P286" t="str">
            <v/>
          </cell>
        </row>
        <row r="287">
          <cell r="J287" t="str">
            <v>Call for Listing</v>
          </cell>
          <cell r="P287" t="str">
            <v/>
          </cell>
        </row>
        <row r="288">
          <cell r="A288">
            <v>65600</v>
          </cell>
          <cell r="J288" t="str">
            <v>Call for Listing</v>
          </cell>
          <cell r="P288" t="str">
            <v/>
          </cell>
        </row>
        <row r="289">
          <cell r="A289">
            <v>71684</v>
          </cell>
          <cell r="J289" t="str">
            <v>Innovation</v>
          </cell>
          <cell r="P289" t="str">
            <v/>
          </cell>
        </row>
        <row r="290">
          <cell r="J290" t="str">
            <v>Innovation</v>
          </cell>
          <cell r="P290" t="str">
            <v/>
          </cell>
        </row>
        <row r="291">
          <cell r="J291" t="str">
            <v>Trade Out</v>
          </cell>
          <cell r="P291" t="str">
            <v/>
          </cell>
        </row>
        <row r="292">
          <cell r="A292">
            <v>71492</v>
          </cell>
          <cell r="J292" t="str">
            <v>Innovation</v>
          </cell>
          <cell r="P292" t="str">
            <v/>
          </cell>
        </row>
        <row r="293">
          <cell r="A293">
            <v>69824</v>
          </cell>
          <cell r="J293" t="str">
            <v>Innovation</v>
          </cell>
          <cell r="P293" t="str">
            <v/>
          </cell>
        </row>
        <row r="294">
          <cell r="A294">
            <v>3265</v>
          </cell>
          <cell r="J294" t="str">
            <v>Innovation</v>
          </cell>
          <cell r="P294" t="str">
            <v/>
          </cell>
        </row>
        <row r="295">
          <cell r="A295">
            <v>72504</v>
          </cell>
          <cell r="J295" t="str">
            <v>Innovation</v>
          </cell>
          <cell r="P295" t="str">
            <v/>
          </cell>
        </row>
        <row r="296">
          <cell r="P296" t="str">
            <v/>
          </cell>
        </row>
        <row r="297">
          <cell r="P297" t="str">
            <v/>
          </cell>
        </row>
        <row r="298">
          <cell r="P298" t="str">
            <v/>
          </cell>
        </row>
        <row r="299">
          <cell r="J299" t="str">
            <v>Innovation</v>
          </cell>
          <cell r="P299" t="str">
            <v/>
          </cell>
        </row>
        <row r="300">
          <cell r="J300" t="str">
            <v>Innovation</v>
          </cell>
          <cell r="P300" t="str">
            <v/>
          </cell>
        </row>
        <row r="301">
          <cell r="J301" t="str">
            <v>Innovation</v>
          </cell>
          <cell r="P301" t="str">
            <v/>
          </cell>
        </row>
        <row r="302">
          <cell r="A302">
            <v>72628</v>
          </cell>
          <cell r="J302" t="str">
            <v>Innovation</v>
          </cell>
          <cell r="P302" t="str">
            <v/>
          </cell>
        </row>
        <row r="303">
          <cell r="P303" t="str">
            <v/>
          </cell>
        </row>
        <row r="304">
          <cell r="P304" t="str">
            <v/>
          </cell>
        </row>
        <row r="305">
          <cell r="P305" t="str">
            <v/>
          </cell>
        </row>
        <row r="306">
          <cell r="P306" t="str">
            <v/>
          </cell>
        </row>
        <row r="307">
          <cell r="P307" t="str">
            <v/>
          </cell>
        </row>
        <row r="308">
          <cell r="P308" t="str">
            <v/>
          </cell>
        </row>
        <row r="309">
          <cell r="P309" t="str">
            <v/>
          </cell>
        </row>
        <row r="310">
          <cell r="P310" t="str">
            <v/>
          </cell>
        </row>
        <row r="311">
          <cell r="P311" t="str">
            <v/>
          </cell>
        </row>
        <row r="312">
          <cell r="P312" t="str">
            <v/>
          </cell>
        </row>
        <row r="313">
          <cell r="P313" t="str">
            <v/>
          </cell>
        </row>
        <row r="314">
          <cell r="P314" t="str">
            <v/>
          </cell>
        </row>
        <row r="315">
          <cell r="P315" t="str">
            <v/>
          </cell>
        </row>
        <row r="316">
          <cell r="P316" t="str">
            <v/>
          </cell>
        </row>
        <row r="317">
          <cell r="P317" t="str">
            <v/>
          </cell>
        </row>
        <row r="318">
          <cell r="P318" t="str">
            <v/>
          </cell>
        </row>
        <row r="319">
          <cell r="P319" t="str">
            <v/>
          </cell>
        </row>
        <row r="320">
          <cell r="P320" t="str">
            <v/>
          </cell>
        </row>
        <row r="321">
          <cell r="P321" t="str">
            <v/>
          </cell>
        </row>
        <row r="322">
          <cell r="P322" t="str">
            <v/>
          </cell>
        </row>
        <row r="323">
          <cell r="P323" t="str">
            <v/>
          </cell>
        </row>
        <row r="324">
          <cell r="P324" t="str">
            <v/>
          </cell>
        </row>
        <row r="325">
          <cell r="P325" t="str">
            <v/>
          </cell>
        </row>
        <row r="326">
          <cell r="P326" t="str">
            <v/>
          </cell>
        </row>
        <row r="327">
          <cell r="P327" t="str">
            <v/>
          </cell>
        </row>
        <row r="328">
          <cell r="P328" t="str">
            <v/>
          </cell>
        </row>
        <row r="329">
          <cell r="P329" t="str">
            <v/>
          </cell>
        </row>
        <row r="330">
          <cell r="P330" t="str">
            <v/>
          </cell>
        </row>
        <row r="331">
          <cell r="P331" t="str">
            <v/>
          </cell>
        </row>
        <row r="332">
          <cell r="P332" t="str">
            <v/>
          </cell>
        </row>
        <row r="333">
          <cell r="P333" t="str">
            <v/>
          </cell>
        </row>
        <row r="334">
          <cell r="P334" t="str">
            <v/>
          </cell>
        </row>
        <row r="335">
          <cell r="P335" t="str">
            <v/>
          </cell>
        </row>
        <row r="336">
          <cell r="P336" t="str">
            <v/>
          </cell>
        </row>
        <row r="337">
          <cell r="P337" t="str">
            <v/>
          </cell>
        </row>
        <row r="338">
          <cell r="P338" t="str">
            <v/>
          </cell>
        </row>
        <row r="339">
          <cell r="P339" t="str">
            <v/>
          </cell>
        </row>
        <row r="340">
          <cell r="P340" t="str">
            <v/>
          </cell>
        </row>
        <row r="341">
          <cell r="P341" t="str">
            <v/>
          </cell>
        </row>
        <row r="342">
          <cell r="P342" t="str">
            <v/>
          </cell>
        </row>
        <row r="343">
          <cell r="P343" t="str">
            <v/>
          </cell>
        </row>
        <row r="344">
          <cell r="P344" t="str">
            <v/>
          </cell>
        </row>
        <row r="345">
          <cell r="P345" t="str">
            <v/>
          </cell>
        </row>
        <row r="346">
          <cell r="P346" t="str">
            <v/>
          </cell>
        </row>
        <row r="347">
          <cell r="P347" t="str">
            <v/>
          </cell>
        </row>
        <row r="348">
          <cell r="P348" t="str">
            <v/>
          </cell>
        </row>
        <row r="349">
          <cell r="P349" t="str">
            <v/>
          </cell>
        </row>
        <row r="350">
          <cell r="P350" t="str">
            <v/>
          </cell>
        </row>
        <row r="351">
          <cell r="P351" t="str">
            <v/>
          </cell>
        </row>
        <row r="352">
          <cell r="P352" t="str">
            <v/>
          </cell>
        </row>
        <row r="353">
          <cell r="P353" t="str">
            <v/>
          </cell>
        </row>
        <row r="354">
          <cell r="P354" t="str">
            <v/>
          </cell>
        </row>
        <row r="355">
          <cell r="P355" t="str">
            <v/>
          </cell>
        </row>
        <row r="356">
          <cell r="P356" t="str">
            <v/>
          </cell>
        </row>
        <row r="357">
          <cell r="P357" t="str">
            <v/>
          </cell>
        </row>
        <row r="358">
          <cell r="P358" t="str">
            <v/>
          </cell>
        </row>
        <row r="359">
          <cell r="P359" t="str">
            <v/>
          </cell>
        </row>
        <row r="360">
          <cell r="P360" t="str">
            <v/>
          </cell>
        </row>
        <row r="361">
          <cell r="P361" t="str">
            <v/>
          </cell>
        </row>
        <row r="362">
          <cell r="P362" t="str">
            <v/>
          </cell>
        </row>
        <row r="363">
          <cell r="P363" t="str">
            <v/>
          </cell>
        </row>
        <row r="364">
          <cell r="P364" t="str">
            <v/>
          </cell>
        </row>
        <row r="365">
          <cell r="P365" t="str">
            <v/>
          </cell>
        </row>
        <row r="366">
          <cell r="P366" t="str">
            <v/>
          </cell>
        </row>
        <row r="367">
          <cell r="P367" t="str">
            <v/>
          </cell>
        </row>
        <row r="368">
          <cell r="P368" t="str">
            <v/>
          </cell>
        </row>
        <row r="369">
          <cell r="P369" t="str">
            <v/>
          </cell>
        </row>
        <row r="370">
          <cell r="P370" t="str">
            <v/>
          </cell>
        </row>
        <row r="371">
          <cell r="P371" t="str">
            <v/>
          </cell>
        </row>
        <row r="372">
          <cell r="P372" t="str">
            <v/>
          </cell>
        </row>
        <row r="373">
          <cell r="P373" t="str">
            <v/>
          </cell>
        </row>
        <row r="374">
          <cell r="P374" t="str">
            <v/>
          </cell>
        </row>
        <row r="375">
          <cell r="P375" t="str">
            <v/>
          </cell>
        </row>
        <row r="376">
          <cell r="P376" t="str">
            <v/>
          </cell>
        </row>
        <row r="377">
          <cell r="P377" t="str">
            <v/>
          </cell>
        </row>
        <row r="378">
          <cell r="P378" t="str">
            <v/>
          </cell>
        </row>
        <row r="379">
          <cell r="P379" t="str">
            <v/>
          </cell>
        </row>
        <row r="380">
          <cell r="P380" t="str">
            <v/>
          </cell>
        </row>
        <row r="381">
          <cell r="P381" t="str">
            <v/>
          </cell>
        </row>
        <row r="382">
          <cell r="P382" t="str">
            <v/>
          </cell>
        </row>
        <row r="383">
          <cell r="P383" t="str">
            <v/>
          </cell>
        </row>
        <row r="384">
          <cell r="P384" t="str">
            <v/>
          </cell>
        </row>
        <row r="385">
          <cell r="P385" t="str">
            <v/>
          </cell>
        </row>
        <row r="386">
          <cell r="P386" t="str">
            <v/>
          </cell>
        </row>
        <row r="387">
          <cell r="P387" t="str">
            <v/>
          </cell>
        </row>
        <row r="388">
          <cell r="P388" t="str">
            <v/>
          </cell>
        </row>
        <row r="389">
          <cell r="P389" t="str">
            <v/>
          </cell>
        </row>
        <row r="390">
          <cell r="P390" t="str">
            <v/>
          </cell>
        </row>
        <row r="391">
          <cell r="P391" t="str">
            <v/>
          </cell>
        </row>
        <row r="392">
          <cell r="P392" t="str">
            <v/>
          </cell>
        </row>
        <row r="393">
          <cell r="P393" t="str">
            <v/>
          </cell>
        </row>
        <row r="394">
          <cell r="P394" t="str">
            <v/>
          </cell>
        </row>
        <row r="395">
          <cell r="P395" t="str">
            <v/>
          </cell>
        </row>
        <row r="396">
          <cell r="P396" t="str">
            <v/>
          </cell>
        </row>
        <row r="397">
          <cell r="P397" t="str">
            <v/>
          </cell>
        </row>
        <row r="398">
          <cell r="P398" t="str">
            <v/>
          </cell>
        </row>
        <row r="399">
          <cell r="P399" t="str">
            <v/>
          </cell>
        </row>
        <row r="400">
          <cell r="P400" t="str">
            <v/>
          </cell>
        </row>
        <row r="401">
          <cell r="P401" t="str">
            <v/>
          </cell>
        </row>
        <row r="402">
          <cell r="P402" t="str">
            <v/>
          </cell>
        </row>
        <row r="403">
          <cell r="P403" t="str">
            <v/>
          </cell>
        </row>
        <row r="404">
          <cell r="P404" t="str">
            <v/>
          </cell>
        </row>
        <row r="405">
          <cell r="P405" t="str">
            <v/>
          </cell>
        </row>
        <row r="406">
          <cell r="P406" t="str">
            <v/>
          </cell>
        </row>
        <row r="407">
          <cell r="P407" t="str">
            <v/>
          </cell>
        </row>
        <row r="408">
          <cell r="P408" t="str">
            <v/>
          </cell>
        </row>
        <row r="409">
          <cell r="P409" t="str">
            <v/>
          </cell>
        </row>
        <row r="410">
          <cell r="P410" t="str">
            <v/>
          </cell>
        </row>
        <row r="411">
          <cell r="P411" t="str">
            <v/>
          </cell>
        </row>
        <row r="412">
          <cell r="P412" t="str">
            <v/>
          </cell>
        </row>
        <row r="413">
          <cell r="P413" t="str">
            <v/>
          </cell>
        </row>
        <row r="414">
          <cell r="P414" t="str">
            <v/>
          </cell>
        </row>
        <row r="415">
          <cell r="P415" t="str">
            <v/>
          </cell>
        </row>
        <row r="416">
          <cell r="P416" t="str">
            <v/>
          </cell>
        </row>
        <row r="417">
          <cell r="P417" t="str">
            <v/>
          </cell>
        </row>
        <row r="418">
          <cell r="P418" t="str">
            <v/>
          </cell>
        </row>
        <row r="419">
          <cell r="P419" t="str">
            <v/>
          </cell>
        </row>
        <row r="420">
          <cell r="P420" t="str">
            <v/>
          </cell>
        </row>
        <row r="421">
          <cell r="P421" t="str">
            <v/>
          </cell>
        </row>
        <row r="422">
          <cell r="P422" t="str">
            <v/>
          </cell>
        </row>
        <row r="423">
          <cell r="P423" t="str">
            <v/>
          </cell>
        </row>
        <row r="424">
          <cell r="P424" t="str">
            <v/>
          </cell>
        </row>
        <row r="425">
          <cell r="P425" t="str">
            <v/>
          </cell>
        </row>
        <row r="426">
          <cell r="P426" t="str">
            <v/>
          </cell>
        </row>
        <row r="427">
          <cell r="P427" t="str">
            <v/>
          </cell>
        </row>
        <row r="428">
          <cell r="P428" t="str">
            <v/>
          </cell>
        </row>
        <row r="429">
          <cell r="P429" t="str">
            <v/>
          </cell>
        </row>
        <row r="430">
          <cell r="P430" t="str">
            <v/>
          </cell>
        </row>
        <row r="431">
          <cell r="P431" t="str">
            <v/>
          </cell>
        </row>
        <row r="432">
          <cell r="P432" t="str">
            <v/>
          </cell>
        </row>
        <row r="433">
          <cell r="P433" t="str">
            <v/>
          </cell>
        </row>
        <row r="434">
          <cell r="P434" t="str">
            <v/>
          </cell>
        </row>
        <row r="435">
          <cell r="P435" t="str">
            <v/>
          </cell>
        </row>
        <row r="436">
          <cell r="P436" t="str">
            <v/>
          </cell>
        </row>
        <row r="437">
          <cell r="P437" t="str">
            <v/>
          </cell>
        </row>
        <row r="438">
          <cell r="P438" t="str">
            <v/>
          </cell>
        </row>
        <row r="439">
          <cell r="P439" t="str">
            <v/>
          </cell>
        </row>
        <row r="440">
          <cell r="P440" t="str">
            <v/>
          </cell>
        </row>
        <row r="441">
          <cell r="P441" t="str">
            <v/>
          </cell>
        </row>
        <row r="442">
          <cell r="P442" t="str">
            <v/>
          </cell>
        </row>
        <row r="443">
          <cell r="P443" t="str">
            <v/>
          </cell>
        </row>
        <row r="444">
          <cell r="P444" t="str">
            <v/>
          </cell>
        </row>
        <row r="445">
          <cell r="P445" t="str">
            <v/>
          </cell>
        </row>
        <row r="446">
          <cell r="P446" t="str">
            <v/>
          </cell>
        </row>
        <row r="447">
          <cell r="P447" t="str">
            <v/>
          </cell>
        </row>
        <row r="448">
          <cell r="P448" t="str">
            <v/>
          </cell>
        </row>
        <row r="449">
          <cell r="P449" t="str">
            <v/>
          </cell>
        </row>
        <row r="450">
          <cell r="P450" t="str">
            <v/>
          </cell>
        </row>
        <row r="451">
          <cell r="P451" t="str">
            <v/>
          </cell>
        </row>
        <row r="452">
          <cell r="P452" t="str">
            <v/>
          </cell>
        </row>
        <row r="453">
          <cell r="P453" t="str">
            <v/>
          </cell>
        </row>
        <row r="454">
          <cell r="P454" t="str">
            <v/>
          </cell>
        </row>
        <row r="455">
          <cell r="P455" t="str">
            <v/>
          </cell>
        </row>
        <row r="456">
          <cell r="P456" t="str">
            <v/>
          </cell>
        </row>
        <row r="457">
          <cell r="P457" t="str">
            <v/>
          </cell>
        </row>
        <row r="458">
          <cell r="P458" t="str">
            <v/>
          </cell>
        </row>
        <row r="459">
          <cell r="P459" t="str">
            <v/>
          </cell>
        </row>
        <row r="460">
          <cell r="P460" t="str">
            <v/>
          </cell>
        </row>
        <row r="461">
          <cell r="P461" t="str">
            <v/>
          </cell>
        </row>
        <row r="462">
          <cell r="P462" t="str">
            <v/>
          </cell>
        </row>
        <row r="463">
          <cell r="P463" t="str">
            <v/>
          </cell>
        </row>
        <row r="464">
          <cell r="P464" t="str">
            <v/>
          </cell>
        </row>
        <row r="465">
          <cell r="P465" t="str">
            <v/>
          </cell>
        </row>
        <row r="466">
          <cell r="P466" t="str">
            <v/>
          </cell>
        </row>
        <row r="467">
          <cell r="P467" t="str">
            <v/>
          </cell>
        </row>
        <row r="468">
          <cell r="P468" t="str">
            <v/>
          </cell>
        </row>
        <row r="469">
          <cell r="P469" t="str">
            <v/>
          </cell>
        </row>
        <row r="470">
          <cell r="P470" t="str">
            <v/>
          </cell>
        </row>
        <row r="471">
          <cell r="P471" t="str">
            <v/>
          </cell>
        </row>
        <row r="472">
          <cell r="P472" t="str">
            <v/>
          </cell>
        </row>
        <row r="473">
          <cell r="P473" t="str">
            <v/>
          </cell>
        </row>
        <row r="474">
          <cell r="P474" t="str">
            <v/>
          </cell>
        </row>
        <row r="475">
          <cell r="P475" t="str">
            <v/>
          </cell>
        </row>
        <row r="476">
          <cell r="P476" t="str">
            <v/>
          </cell>
        </row>
        <row r="477">
          <cell r="P477" t="str">
            <v/>
          </cell>
        </row>
        <row r="478">
          <cell r="P478" t="str">
            <v/>
          </cell>
        </row>
        <row r="479">
          <cell r="P479" t="str">
            <v/>
          </cell>
        </row>
        <row r="480">
          <cell r="P480" t="str">
            <v/>
          </cell>
        </row>
        <row r="481">
          <cell r="P481" t="str">
            <v/>
          </cell>
        </row>
        <row r="482">
          <cell r="P482" t="str">
            <v/>
          </cell>
        </row>
        <row r="483">
          <cell r="P483" t="str">
            <v/>
          </cell>
        </row>
        <row r="484">
          <cell r="P484" t="str">
            <v/>
          </cell>
        </row>
        <row r="485">
          <cell r="P485" t="str">
            <v/>
          </cell>
        </row>
        <row r="486">
          <cell r="P486" t="str">
            <v/>
          </cell>
        </row>
        <row r="487">
          <cell r="P487" t="str">
            <v/>
          </cell>
        </row>
        <row r="488">
          <cell r="P488" t="str">
            <v/>
          </cell>
        </row>
        <row r="489">
          <cell r="P489" t="str">
            <v/>
          </cell>
        </row>
        <row r="490">
          <cell r="P490" t="str">
            <v/>
          </cell>
        </row>
        <row r="491">
          <cell r="P491" t="str">
            <v/>
          </cell>
        </row>
        <row r="492">
          <cell r="P492" t="str">
            <v/>
          </cell>
        </row>
        <row r="493">
          <cell r="P493" t="str">
            <v/>
          </cell>
        </row>
        <row r="494">
          <cell r="P494" t="str">
            <v/>
          </cell>
        </row>
        <row r="495">
          <cell r="P495" t="str">
            <v/>
          </cell>
        </row>
        <row r="496">
          <cell r="P496" t="str">
            <v/>
          </cell>
        </row>
        <row r="497">
          <cell r="P497" t="str">
            <v/>
          </cell>
        </row>
        <row r="498">
          <cell r="P498" t="str">
            <v/>
          </cell>
        </row>
        <row r="499">
          <cell r="P499" t="str">
            <v/>
          </cell>
        </row>
        <row r="500">
          <cell r="P500" t="str">
            <v/>
          </cell>
        </row>
        <row r="501">
          <cell r="P501" t="str">
            <v/>
          </cell>
        </row>
        <row r="502">
          <cell r="P502" t="str">
            <v/>
          </cell>
        </row>
        <row r="503">
          <cell r="P503" t="str">
            <v/>
          </cell>
        </row>
        <row r="504">
          <cell r="P504" t="str">
            <v/>
          </cell>
        </row>
        <row r="505">
          <cell r="P505" t="str">
            <v/>
          </cell>
        </row>
        <row r="506">
          <cell r="P506" t="str">
            <v/>
          </cell>
        </row>
        <row r="507">
          <cell r="P507" t="str">
            <v/>
          </cell>
        </row>
        <row r="508">
          <cell r="P508" t="str">
            <v/>
          </cell>
        </row>
        <row r="509">
          <cell r="P509" t="str">
            <v/>
          </cell>
        </row>
        <row r="510">
          <cell r="P510" t="str">
            <v/>
          </cell>
        </row>
        <row r="511">
          <cell r="P511" t="str">
            <v/>
          </cell>
        </row>
        <row r="512">
          <cell r="P512" t="str">
            <v/>
          </cell>
        </row>
        <row r="513">
          <cell r="P513" t="str">
            <v/>
          </cell>
        </row>
        <row r="514">
          <cell r="P514" t="str">
            <v/>
          </cell>
        </row>
        <row r="515">
          <cell r="P515" t="str">
            <v/>
          </cell>
        </row>
        <row r="516">
          <cell r="P516" t="str">
            <v/>
          </cell>
        </row>
        <row r="517">
          <cell r="P517" t="str">
            <v/>
          </cell>
        </row>
        <row r="518">
          <cell r="P518" t="str">
            <v/>
          </cell>
        </row>
        <row r="519">
          <cell r="P519" t="str">
            <v/>
          </cell>
        </row>
        <row r="520">
          <cell r="P520" t="str">
            <v/>
          </cell>
        </row>
        <row r="521">
          <cell r="P521" t="str">
            <v/>
          </cell>
        </row>
        <row r="522">
          <cell r="P522" t="str">
            <v/>
          </cell>
        </row>
        <row r="523">
          <cell r="P523" t="str">
            <v/>
          </cell>
        </row>
        <row r="524">
          <cell r="P524" t="str">
            <v/>
          </cell>
        </row>
        <row r="525">
          <cell r="P525" t="str">
            <v/>
          </cell>
        </row>
        <row r="526">
          <cell r="P526" t="str">
            <v/>
          </cell>
        </row>
        <row r="527">
          <cell r="P527" t="str">
            <v/>
          </cell>
        </row>
        <row r="528">
          <cell r="P528" t="str">
            <v/>
          </cell>
        </row>
        <row r="529">
          <cell r="P529" t="str">
            <v/>
          </cell>
        </row>
        <row r="530">
          <cell r="P530" t="str">
            <v/>
          </cell>
        </row>
        <row r="531">
          <cell r="P531" t="str">
            <v/>
          </cell>
        </row>
        <row r="532">
          <cell r="P532" t="str">
            <v/>
          </cell>
        </row>
        <row r="533">
          <cell r="P533" t="str">
            <v/>
          </cell>
        </row>
        <row r="534">
          <cell r="P534" t="str">
            <v/>
          </cell>
        </row>
        <row r="535">
          <cell r="P535" t="str">
            <v/>
          </cell>
        </row>
        <row r="536">
          <cell r="P536" t="str">
            <v/>
          </cell>
        </row>
        <row r="537">
          <cell r="P537" t="str">
            <v/>
          </cell>
        </row>
        <row r="538">
          <cell r="P538" t="str">
            <v/>
          </cell>
        </row>
        <row r="539">
          <cell r="P539" t="str">
            <v/>
          </cell>
        </row>
        <row r="540">
          <cell r="P540" t="str">
            <v/>
          </cell>
        </row>
        <row r="541">
          <cell r="P541" t="str">
            <v/>
          </cell>
        </row>
        <row r="542">
          <cell r="P542" t="str">
            <v/>
          </cell>
        </row>
        <row r="543">
          <cell r="P543" t="str">
            <v/>
          </cell>
        </row>
        <row r="544">
          <cell r="P544" t="str">
            <v/>
          </cell>
        </row>
        <row r="545">
          <cell r="P545" t="str">
            <v/>
          </cell>
        </row>
        <row r="546">
          <cell r="P546" t="str">
            <v/>
          </cell>
        </row>
        <row r="547">
          <cell r="P547" t="str">
            <v/>
          </cell>
        </row>
        <row r="548">
          <cell r="P548" t="str">
            <v/>
          </cell>
        </row>
        <row r="549">
          <cell r="P549" t="str">
            <v/>
          </cell>
        </row>
        <row r="550">
          <cell r="P550" t="str">
            <v/>
          </cell>
        </row>
        <row r="551">
          <cell r="P551" t="str">
            <v/>
          </cell>
        </row>
        <row r="552">
          <cell r="P552" t="str">
            <v/>
          </cell>
        </row>
        <row r="553">
          <cell r="P553" t="str">
            <v/>
          </cell>
        </row>
        <row r="554">
          <cell r="P554" t="str">
            <v/>
          </cell>
        </row>
        <row r="555">
          <cell r="P555" t="str">
            <v/>
          </cell>
        </row>
        <row r="556">
          <cell r="P556" t="str">
            <v/>
          </cell>
        </row>
        <row r="557">
          <cell r="P557" t="str">
            <v/>
          </cell>
        </row>
        <row r="558">
          <cell r="P558" t="str">
            <v/>
          </cell>
        </row>
        <row r="559">
          <cell r="P559" t="str">
            <v/>
          </cell>
        </row>
        <row r="560">
          <cell r="P560" t="str">
            <v/>
          </cell>
        </row>
        <row r="561">
          <cell r="P561" t="str">
            <v/>
          </cell>
        </row>
        <row r="562">
          <cell r="P562" t="str">
            <v/>
          </cell>
        </row>
        <row r="563">
          <cell r="P563" t="str">
            <v/>
          </cell>
        </row>
        <row r="564">
          <cell r="P564" t="str">
            <v/>
          </cell>
        </row>
        <row r="565">
          <cell r="P565" t="str">
            <v/>
          </cell>
        </row>
        <row r="566">
          <cell r="P566" t="str">
            <v/>
          </cell>
        </row>
        <row r="567">
          <cell r="P567" t="str">
            <v/>
          </cell>
        </row>
        <row r="568">
          <cell r="P568" t="str">
            <v/>
          </cell>
        </row>
        <row r="569">
          <cell r="P569" t="str">
            <v/>
          </cell>
        </row>
        <row r="570">
          <cell r="P570" t="str">
            <v/>
          </cell>
        </row>
        <row r="571">
          <cell r="P571" t="str">
            <v/>
          </cell>
        </row>
        <row r="572">
          <cell r="P572" t="str">
            <v/>
          </cell>
        </row>
        <row r="573">
          <cell r="P573" t="str">
            <v/>
          </cell>
        </row>
        <row r="574">
          <cell r="P574" t="str">
            <v/>
          </cell>
        </row>
        <row r="575">
          <cell r="P575" t="str">
            <v/>
          </cell>
        </row>
        <row r="576">
          <cell r="P576" t="str">
            <v/>
          </cell>
        </row>
        <row r="577">
          <cell r="P577" t="str">
            <v/>
          </cell>
        </row>
        <row r="578">
          <cell r="P578" t="str">
            <v/>
          </cell>
        </row>
        <row r="579">
          <cell r="P579" t="str">
            <v/>
          </cell>
        </row>
        <row r="580">
          <cell r="P580" t="str">
            <v/>
          </cell>
        </row>
        <row r="581">
          <cell r="P581" t="str">
            <v/>
          </cell>
        </row>
        <row r="582">
          <cell r="P582" t="str">
            <v/>
          </cell>
        </row>
        <row r="583">
          <cell r="P583" t="str">
            <v/>
          </cell>
        </row>
        <row r="584">
          <cell r="P584" t="str">
            <v/>
          </cell>
        </row>
        <row r="585">
          <cell r="P585" t="str">
            <v/>
          </cell>
        </row>
        <row r="586">
          <cell r="P586" t="str">
            <v/>
          </cell>
        </row>
        <row r="587">
          <cell r="P587" t="str">
            <v/>
          </cell>
        </row>
        <row r="588">
          <cell r="P588" t="str">
            <v/>
          </cell>
        </row>
        <row r="589">
          <cell r="P589" t="str">
            <v/>
          </cell>
        </row>
        <row r="590">
          <cell r="P590" t="str">
            <v/>
          </cell>
        </row>
        <row r="591">
          <cell r="P591" t="str">
            <v/>
          </cell>
        </row>
        <row r="592">
          <cell r="P592" t="str">
            <v/>
          </cell>
        </row>
        <row r="593">
          <cell r="P593" t="str">
            <v/>
          </cell>
        </row>
        <row r="594">
          <cell r="P594" t="str">
            <v/>
          </cell>
        </row>
        <row r="595">
          <cell r="P595" t="str">
            <v/>
          </cell>
        </row>
        <row r="596">
          <cell r="P596" t="str">
            <v/>
          </cell>
        </row>
        <row r="597">
          <cell r="P597" t="str">
            <v/>
          </cell>
        </row>
        <row r="598">
          <cell r="P598" t="str">
            <v/>
          </cell>
        </row>
        <row r="599">
          <cell r="P599" t="str">
            <v/>
          </cell>
        </row>
        <row r="600">
          <cell r="P600" t="str">
            <v/>
          </cell>
        </row>
        <row r="601">
          <cell r="P601" t="str">
            <v/>
          </cell>
        </row>
        <row r="602">
          <cell r="P602" t="str">
            <v/>
          </cell>
        </row>
        <row r="603">
          <cell r="P603" t="str">
            <v/>
          </cell>
        </row>
        <row r="604">
          <cell r="P604" t="str">
            <v/>
          </cell>
        </row>
        <row r="605">
          <cell r="P605" t="str">
            <v/>
          </cell>
        </row>
        <row r="606">
          <cell r="P606" t="str">
            <v/>
          </cell>
        </row>
        <row r="607">
          <cell r="P607" t="str">
            <v/>
          </cell>
        </row>
        <row r="608">
          <cell r="P608" t="str">
            <v/>
          </cell>
        </row>
        <row r="609">
          <cell r="P609" t="str">
            <v/>
          </cell>
        </row>
        <row r="610">
          <cell r="P610" t="str">
            <v/>
          </cell>
        </row>
        <row r="611">
          <cell r="P611" t="str">
            <v/>
          </cell>
        </row>
        <row r="612">
          <cell r="P612" t="str">
            <v/>
          </cell>
        </row>
        <row r="613">
          <cell r="P613" t="str">
            <v/>
          </cell>
        </row>
        <row r="614">
          <cell r="P614" t="str">
            <v/>
          </cell>
        </row>
        <row r="615">
          <cell r="P615" t="str">
            <v/>
          </cell>
        </row>
        <row r="616">
          <cell r="P616" t="str">
            <v/>
          </cell>
        </row>
        <row r="617">
          <cell r="P617" t="str">
            <v/>
          </cell>
        </row>
        <row r="618">
          <cell r="P618" t="str">
            <v/>
          </cell>
        </row>
        <row r="619">
          <cell r="P619" t="str">
            <v/>
          </cell>
        </row>
        <row r="620">
          <cell r="P620" t="str">
            <v/>
          </cell>
        </row>
        <row r="621">
          <cell r="P621" t="str">
            <v/>
          </cell>
        </row>
        <row r="622">
          <cell r="P622" t="str">
            <v/>
          </cell>
        </row>
        <row r="623">
          <cell r="P623" t="str">
            <v/>
          </cell>
        </row>
        <row r="624">
          <cell r="P624" t="str">
            <v/>
          </cell>
        </row>
        <row r="625">
          <cell r="P625" t="str">
            <v/>
          </cell>
        </row>
        <row r="626">
          <cell r="P626" t="str">
            <v/>
          </cell>
        </row>
        <row r="627">
          <cell r="P627" t="str">
            <v/>
          </cell>
        </row>
        <row r="628">
          <cell r="P628" t="str">
            <v/>
          </cell>
        </row>
        <row r="629">
          <cell r="P629" t="str">
            <v/>
          </cell>
        </row>
        <row r="630">
          <cell r="P630" t="str">
            <v/>
          </cell>
        </row>
        <row r="631">
          <cell r="P631" t="str">
            <v/>
          </cell>
        </row>
        <row r="632">
          <cell r="P632" t="str">
            <v/>
          </cell>
        </row>
        <row r="633">
          <cell r="P633" t="str">
            <v/>
          </cell>
        </row>
        <row r="634">
          <cell r="P634" t="str">
            <v/>
          </cell>
        </row>
        <row r="635">
          <cell r="P635" t="str">
            <v/>
          </cell>
        </row>
        <row r="636">
          <cell r="P636" t="str">
            <v/>
          </cell>
        </row>
        <row r="637">
          <cell r="P637" t="str">
            <v/>
          </cell>
        </row>
        <row r="638">
          <cell r="P638" t="str">
            <v/>
          </cell>
        </row>
        <row r="639">
          <cell r="P639" t="str">
            <v/>
          </cell>
        </row>
        <row r="640">
          <cell r="P640" t="str">
            <v/>
          </cell>
        </row>
        <row r="641">
          <cell r="P641" t="str">
            <v/>
          </cell>
        </row>
        <row r="642">
          <cell r="P642" t="str">
            <v/>
          </cell>
        </row>
        <row r="643">
          <cell r="P643" t="str">
            <v/>
          </cell>
        </row>
        <row r="644">
          <cell r="P644" t="str">
            <v/>
          </cell>
        </row>
        <row r="645">
          <cell r="P645" t="str">
            <v/>
          </cell>
        </row>
        <row r="646">
          <cell r="P646" t="str">
            <v/>
          </cell>
        </row>
        <row r="647">
          <cell r="P647" t="str">
            <v/>
          </cell>
        </row>
        <row r="648">
          <cell r="P648" t="str">
            <v/>
          </cell>
        </row>
        <row r="649">
          <cell r="P649" t="str">
            <v/>
          </cell>
        </row>
        <row r="650">
          <cell r="P650" t="str">
            <v/>
          </cell>
        </row>
        <row r="651">
          <cell r="P651" t="str">
            <v/>
          </cell>
        </row>
        <row r="652">
          <cell r="P652" t="str">
            <v/>
          </cell>
        </row>
        <row r="653">
          <cell r="P653" t="str">
            <v/>
          </cell>
        </row>
        <row r="654">
          <cell r="P654" t="str">
            <v/>
          </cell>
        </row>
        <row r="655">
          <cell r="P655" t="str">
            <v/>
          </cell>
        </row>
        <row r="656">
          <cell r="P656" t="str">
            <v/>
          </cell>
        </row>
        <row r="657">
          <cell r="P657" t="str">
            <v/>
          </cell>
        </row>
        <row r="658">
          <cell r="P658" t="str">
            <v/>
          </cell>
        </row>
        <row r="659">
          <cell r="P659" t="str">
            <v/>
          </cell>
        </row>
        <row r="660">
          <cell r="P660" t="str">
            <v/>
          </cell>
        </row>
        <row r="661">
          <cell r="P661" t="str">
            <v/>
          </cell>
        </row>
        <row r="662">
          <cell r="P662" t="str">
            <v/>
          </cell>
        </row>
        <row r="663">
          <cell r="P663" t="str">
            <v/>
          </cell>
        </row>
        <row r="664">
          <cell r="P664" t="str">
            <v/>
          </cell>
        </row>
        <row r="665">
          <cell r="P665" t="str">
            <v/>
          </cell>
        </row>
        <row r="666">
          <cell r="P666" t="str">
            <v/>
          </cell>
        </row>
        <row r="667">
          <cell r="P667" t="str">
            <v/>
          </cell>
        </row>
        <row r="668">
          <cell r="P668" t="str">
            <v/>
          </cell>
        </row>
        <row r="669">
          <cell r="P669" t="str">
            <v/>
          </cell>
        </row>
        <row r="670">
          <cell r="P670" t="str">
            <v/>
          </cell>
        </row>
        <row r="671">
          <cell r="P671" t="str">
            <v/>
          </cell>
        </row>
        <row r="672">
          <cell r="P672" t="str">
            <v/>
          </cell>
        </row>
        <row r="673">
          <cell r="P673" t="str">
            <v/>
          </cell>
        </row>
        <row r="674">
          <cell r="P674" t="str">
            <v/>
          </cell>
        </row>
        <row r="675">
          <cell r="P675" t="str">
            <v/>
          </cell>
        </row>
        <row r="676">
          <cell r="P676" t="str">
            <v/>
          </cell>
        </row>
        <row r="677">
          <cell r="P677" t="str">
            <v/>
          </cell>
        </row>
        <row r="678">
          <cell r="P678" t="str">
            <v/>
          </cell>
        </row>
        <row r="679">
          <cell r="P679" t="str">
            <v/>
          </cell>
        </row>
        <row r="680">
          <cell r="P680" t="str">
            <v/>
          </cell>
        </row>
        <row r="681">
          <cell r="P681" t="str">
            <v/>
          </cell>
        </row>
        <row r="682">
          <cell r="P682" t="str">
            <v/>
          </cell>
        </row>
        <row r="683">
          <cell r="P683" t="str">
            <v/>
          </cell>
        </row>
        <row r="684">
          <cell r="P684" t="str">
            <v/>
          </cell>
        </row>
        <row r="685">
          <cell r="P685" t="str">
            <v/>
          </cell>
        </row>
        <row r="686">
          <cell r="P686" t="str">
            <v/>
          </cell>
        </row>
        <row r="687">
          <cell r="P687" t="str">
            <v/>
          </cell>
        </row>
        <row r="688">
          <cell r="P688" t="str">
            <v/>
          </cell>
        </row>
        <row r="689">
          <cell r="P689" t="str">
            <v/>
          </cell>
        </row>
        <row r="690">
          <cell r="P690" t="str">
            <v/>
          </cell>
        </row>
        <row r="691">
          <cell r="P691" t="str">
            <v/>
          </cell>
        </row>
        <row r="692">
          <cell r="P692" t="str">
            <v/>
          </cell>
        </row>
        <row r="693">
          <cell r="P693" t="str">
            <v/>
          </cell>
        </row>
        <row r="694">
          <cell r="P694" t="str">
            <v/>
          </cell>
        </row>
        <row r="695">
          <cell r="P695" t="str">
            <v/>
          </cell>
        </row>
        <row r="696">
          <cell r="P696" t="str">
            <v/>
          </cell>
        </row>
        <row r="697">
          <cell r="P697" t="str">
            <v/>
          </cell>
        </row>
        <row r="698">
          <cell r="P698" t="str">
            <v/>
          </cell>
        </row>
        <row r="699">
          <cell r="P699" t="str">
            <v/>
          </cell>
        </row>
        <row r="700">
          <cell r="P700" t="str">
            <v/>
          </cell>
        </row>
        <row r="701">
          <cell r="P701" t="str">
            <v/>
          </cell>
        </row>
        <row r="702">
          <cell r="P702" t="str">
            <v/>
          </cell>
        </row>
        <row r="703">
          <cell r="P703" t="str">
            <v/>
          </cell>
        </row>
        <row r="704">
          <cell r="P704" t="str">
            <v/>
          </cell>
        </row>
        <row r="705">
          <cell r="P705" t="str">
            <v/>
          </cell>
        </row>
        <row r="706">
          <cell r="P706" t="str">
            <v/>
          </cell>
        </row>
        <row r="707">
          <cell r="P707" t="str">
            <v/>
          </cell>
        </row>
        <row r="708">
          <cell r="P708" t="str">
            <v/>
          </cell>
        </row>
        <row r="709">
          <cell r="P709" t="str">
            <v/>
          </cell>
        </row>
        <row r="710">
          <cell r="P710" t="str">
            <v/>
          </cell>
        </row>
        <row r="711">
          <cell r="P711" t="str">
            <v/>
          </cell>
        </row>
        <row r="712">
          <cell r="P712" t="str">
            <v/>
          </cell>
        </row>
        <row r="713">
          <cell r="P713" t="str">
            <v/>
          </cell>
        </row>
        <row r="714">
          <cell r="P714" t="str">
            <v/>
          </cell>
        </row>
        <row r="715">
          <cell r="P715" t="str">
            <v/>
          </cell>
        </row>
        <row r="716">
          <cell r="P716" t="str">
            <v/>
          </cell>
        </row>
        <row r="717">
          <cell r="P717" t="str">
            <v/>
          </cell>
        </row>
        <row r="718">
          <cell r="P718" t="str">
            <v/>
          </cell>
        </row>
        <row r="719">
          <cell r="P719" t="str">
            <v/>
          </cell>
        </row>
        <row r="720">
          <cell r="P720" t="str">
            <v/>
          </cell>
        </row>
        <row r="721">
          <cell r="P721" t="str">
            <v/>
          </cell>
        </row>
        <row r="722">
          <cell r="P722" t="str">
            <v/>
          </cell>
        </row>
        <row r="723">
          <cell r="P723" t="str">
            <v/>
          </cell>
        </row>
        <row r="724">
          <cell r="P724" t="str">
            <v/>
          </cell>
        </row>
        <row r="725">
          <cell r="P725" t="str">
            <v/>
          </cell>
        </row>
        <row r="726">
          <cell r="P726" t="str">
            <v/>
          </cell>
        </row>
        <row r="727">
          <cell r="P727" t="str">
            <v/>
          </cell>
        </row>
        <row r="728">
          <cell r="P728" t="str">
            <v/>
          </cell>
        </row>
        <row r="729">
          <cell r="P729" t="str">
            <v/>
          </cell>
        </row>
        <row r="730">
          <cell r="P730" t="str">
            <v/>
          </cell>
        </row>
        <row r="731">
          <cell r="P731" t="str">
            <v/>
          </cell>
        </row>
        <row r="732">
          <cell r="P732" t="str">
            <v/>
          </cell>
        </row>
        <row r="733">
          <cell r="P733" t="str">
            <v/>
          </cell>
        </row>
        <row r="734">
          <cell r="P734" t="str">
            <v/>
          </cell>
        </row>
        <row r="735">
          <cell r="P735" t="str">
            <v/>
          </cell>
        </row>
        <row r="736">
          <cell r="P736" t="str">
            <v/>
          </cell>
        </row>
        <row r="737">
          <cell r="P737" t="str">
            <v/>
          </cell>
        </row>
        <row r="738">
          <cell r="P738" t="str">
            <v/>
          </cell>
        </row>
        <row r="739">
          <cell r="P739" t="str">
            <v/>
          </cell>
        </row>
        <row r="740">
          <cell r="P740" t="str">
            <v/>
          </cell>
        </row>
        <row r="741">
          <cell r="P741" t="str">
            <v/>
          </cell>
        </row>
        <row r="742">
          <cell r="P742" t="str">
            <v/>
          </cell>
        </row>
        <row r="743">
          <cell r="P743" t="str">
            <v/>
          </cell>
        </row>
        <row r="744">
          <cell r="P744" t="str">
            <v/>
          </cell>
        </row>
        <row r="745">
          <cell r="P745" t="str">
            <v/>
          </cell>
        </row>
        <row r="746">
          <cell r="P746" t="str">
            <v/>
          </cell>
        </row>
        <row r="747">
          <cell r="P747" t="str">
            <v/>
          </cell>
        </row>
        <row r="748">
          <cell r="P748" t="str">
            <v/>
          </cell>
        </row>
        <row r="749">
          <cell r="P749" t="str">
            <v/>
          </cell>
        </row>
        <row r="750">
          <cell r="P750" t="str">
            <v/>
          </cell>
        </row>
        <row r="751">
          <cell r="P751" t="str">
            <v/>
          </cell>
        </row>
        <row r="752">
          <cell r="P752" t="str">
            <v/>
          </cell>
        </row>
        <row r="753">
          <cell r="P753" t="str">
            <v/>
          </cell>
        </row>
        <row r="754">
          <cell r="P754" t="str">
            <v/>
          </cell>
        </row>
        <row r="755">
          <cell r="P755" t="str">
            <v/>
          </cell>
        </row>
        <row r="756">
          <cell r="P756" t="str">
            <v/>
          </cell>
        </row>
        <row r="757">
          <cell r="P757" t="str">
            <v/>
          </cell>
        </row>
        <row r="758">
          <cell r="P758" t="str">
            <v/>
          </cell>
        </row>
        <row r="759">
          <cell r="P759" t="str">
            <v/>
          </cell>
        </row>
        <row r="760">
          <cell r="P760" t="str">
            <v/>
          </cell>
        </row>
        <row r="761">
          <cell r="P761" t="str">
            <v/>
          </cell>
        </row>
        <row r="762">
          <cell r="P762" t="str">
            <v/>
          </cell>
        </row>
        <row r="763">
          <cell r="P763" t="str">
            <v/>
          </cell>
        </row>
        <row r="764">
          <cell r="P764" t="str">
            <v/>
          </cell>
        </row>
        <row r="765">
          <cell r="P765" t="str">
            <v/>
          </cell>
        </row>
        <row r="766">
          <cell r="P766" t="str">
            <v/>
          </cell>
        </row>
        <row r="767">
          <cell r="P767" t="str">
            <v/>
          </cell>
        </row>
        <row r="768">
          <cell r="P768" t="str">
            <v/>
          </cell>
        </row>
        <row r="769">
          <cell r="P769" t="str">
            <v/>
          </cell>
        </row>
        <row r="770">
          <cell r="P770" t="str">
            <v/>
          </cell>
        </row>
        <row r="771">
          <cell r="P771" t="str">
            <v/>
          </cell>
        </row>
        <row r="772">
          <cell r="P772" t="str">
            <v/>
          </cell>
        </row>
        <row r="773">
          <cell r="P773" t="str">
            <v/>
          </cell>
        </row>
        <row r="774">
          <cell r="P774" t="str">
            <v/>
          </cell>
        </row>
        <row r="775">
          <cell r="P775" t="str">
            <v/>
          </cell>
        </row>
        <row r="776">
          <cell r="P776" t="str">
            <v/>
          </cell>
        </row>
        <row r="777">
          <cell r="P777" t="str">
            <v/>
          </cell>
        </row>
        <row r="778">
          <cell r="P778" t="str">
            <v/>
          </cell>
        </row>
        <row r="779">
          <cell r="P779" t="str">
            <v/>
          </cell>
        </row>
        <row r="780">
          <cell r="P780" t="str">
            <v/>
          </cell>
        </row>
        <row r="781">
          <cell r="P781" t="str">
            <v/>
          </cell>
        </row>
        <row r="782">
          <cell r="P782" t="str">
            <v/>
          </cell>
        </row>
        <row r="783">
          <cell r="P783" t="str">
            <v/>
          </cell>
        </row>
        <row r="784">
          <cell r="P784" t="str">
            <v/>
          </cell>
        </row>
        <row r="785">
          <cell r="P785" t="str">
            <v/>
          </cell>
        </row>
        <row r="786">
          <cell r="P786" t="str">
            <v/>
          </cell>
        </row>
        <row r="787">
          <cell r="P787" t="str">
            <v/>
          </cell>
        </row>
        <row r="788">
          <cell r="P788" t="str">
            <v/>
          </cell>
        </row>
        <row r="789">
          <cell r="P789" t="str">
            <v/>
          </cell>
        </row>
        <row r="790">
          <cell r="P790" t="str">
            <v/>
          </cell>
        </row>
        <row r="791">
          <cell r="P791" t="str">
            <v/>
          </cell>
        </row>
        <row r="792">
          <cell r="P792" t="str">
            <v/>
          </cell>
        </row>
        <row r="793">
          <cell r="P793" t="str">
            <v/>
          </cell>
        </row>
        <row r="794">
          <cell r="P794" t="str">
            <v/>
          </cell>
        </row>
        <row r="795">
          <cell r="P795" t="str">
            <v/>
          </cell>
        </row>
        <row r="796">
          <cell r="P796" t="str">
            <v/>
          </cell>
        </row>
        <row r="797">
          <cell r="P797" t="str">
            <v/>
          </cell>
        </row>
        <row r="798">
          <cell r="P798" t="str">
            <v/>
          </cell>
        </row>
        <row r="799">
          <cell r="P799" t="str">
            <v/>
          </cell>
        </row>
        <row r="800">
          <cell r="P800" t="str">
            <v/>
          </cell>
        </row>
        <row r="801">
          <cell r="P801" t="str">
            <v/>
          </cell>
        </row>
        <row r="802">
          <cell r="P802" t="str">
            <v/>
          </cell>
        </row>
        <row r="803">
          <cell r="P803" t="str">
            <v/>
          </cell>
        </row>
        <row r="804">
          <cell r="P804" t="str">
            <v/>
          </cell>
        </row>
        <row r="805">
          <cell r="P805" t="str">
            <v/>
          </cell>
        </row>
        <row r="806">
          <cell r="P806" t="str">
            <v/>
          </cell>
        </row>
        <row r="807">
          <cell r="P807" t="str">
            <v/>
          </cell>
        </row>
        <row r="808">
          <cell r="P808" t="str">
            <v/>
          </cell>
        </row>
        <row r="809">
          <cell r="P809" t="str">
            <v/>
          </cell>
        </row>
        <row r="810">
          <cell r="P810" t="str">
            <v/>
          </cell>
        </row>
        <row r="811">
          <cell r="P811" t="str">
            <v/>
          </cell>
        </row>
        <row r="812">
          <cell r="P812" t="str">
            <v/>
          </cell>
        </row>
        <row r="813">
          <cell r="P813" t="str">
            <v/>
          </cell>
        </row>
        <row r="814">
          <cell r="P814" t="str">
            <v/>
          </cell>
        </row>
        <row r="815">
          <cell r="P815" t="str">
            <v/>
          </cell>
        </row>
        <row r="816">
          <cell r="P816" t="str">
            <v/>
          </cell>
        </row>
        <row r="817">
          <cell r="P817" t="str">
            <v/>
          </cell>
        </row>
        <row r="818">
          <cell r="P818" t="str">
            <v/>
          </cell>
        </row>
        <row r="819">
          <cell r="P819" t="str">
            <v/>
          </cell>
        </row>
        <row r="820">
          <cell r="P820" t="str">
            <v/>
          </cell>
        </row>
        <row r="821">
          <cell r="P821" t="str">
            <v/>
          </cell>
        </row>
        <row r="822">
          <cell r="P822" t="str">
            <v/>
          </cell>
        </row>
        <row r="823">
          <cell r="P823" t="str">
            <v/>
          </cell>
        </row>
        <row r="824">
          <cell r="P824" t="str">
            <v/>
          </cell>
        </row>
        <row r="825">
          <cell r="P825" t="str">
            <v/>
          </cell>
        </row>
        <row r="826">
          <cell r="P826" t="str">
            <v/>
          </cell>
        </row>
        <row r="827">
          <cell r="P827" t="str">
            <v/>
          </cell>
        </row>
        <row r="828">
          <cell r="P828" t="str">
            <v/>
          </cell>
        </row>
        <row r="829">
          <cell r="P829" t="str">
            <v/>
          </cell>
        </row>
      </sheetData>
      <sheetData sheetId="3" refreshError="1"/>
      <sheetData sheetId="4" refreshError="1"/>
      <sheetData sheetId="5">
        <row r="1">
          <cell r="A1" t="str">
            <v>Item #</v>
          </cell>
          <cell r="B1" t="str">
            <v>Description</v>
          </cell>
          <cell r="C1" t="str">
            <v>Description 2</v>
          </cell>
          <cell r="D1" t="str">
            <v xml:space="preserve">List Stat </v>
          </cell>
          <cell r="E1" t="str">
            <v xml:space="preserve">List Type </v>
          </cell>
          <cell r="F1" t="str">
            <v xml:space="preserve">List Type Description </v>
          </cell>
          <cell r="G1" t="str">
            <v xml:space="preserve">Set-Up </v>
          </cell>
          <cell r="H1" t="str">
            <v>Shelf Group Desc</v>
          </cell>
          <cell r="I1" t="str">
            <v xml:space="preserve">Category </v>
          </cell>
          <cell r="J1" t="str">
            <v>Category Description</v>
          </cell>
          <cell r="K1" t="str">
            <v>Item Type</v>
          </cell>
          <cell r="L1" t="str">
            <v>Item Type Description</v>
          </cell>
          <cell r="M1" t="str">
            <v xml:space="preserve">Item Subtype </v>
          </cell>
          <cell r="N1" t="str">
            <v>Subtype Description</v>
          </cell>
          <cell r="O1" t="str">
            <v>ML</v>
          </cell>
          <cell r="P1" t="str">
            <v>Case Size</v>
          </cell>
          <cell r="Q1" t="str">
            <v>Order Multiple</v>
          </cell>
          <cell r="R1" t="str">
            <v>Country of Origin</v>
          </cell>
          <cell r="S1" t="str">
            <v>Country of Origin Description</v>
          </cell>
          <cell r="T1" t="str">
            <v>Region/Brewery</v>
          </cell>
        </row>
        <row r="2">
          <cell r="A2">
            <v>870337</v>
          </cell>
          <cell r="B2" t="str">
            <v>BANFI PRINCIPESSA GAVIA GAVI</v>
          </cell>
          <cell r="C2" t="str">
            <v>BANFI (PIEDMONT)</v>
          </cell>
          <cell r="D2" t="str">
            <v>N</v>
          </cell>
          <cell r="E2">
            <v>20</v>
          </cell>
          <cell r="F2" t="str">
            <v>Specialty-Core</v>
          </cell>
          <cell r="G2">
            <v>46007</v>
          </cell>
          <cell r="H2" t="str">
            <v>TABLE WINE-ITALY</v>
          </cell>
          <cell r="I2">
            <v>200</v>
          </cell>
          <cell r="J2" t="str">
            <v>Wine</v>
          </cell>
          <cell r="K2">
            <v>255</v>
          </cell>
          <cell r="L2" t="str">
            <v>Table Wine- White</v>
          </cell>
          <cell r="M2">
            <v>299</v>
          </cell>
          <cell r="N2" t="str">
            <v>Generic blend</v>
          </cell>
          <cell r="O2">
            <v>750</v>
          </cell>
          <cell r="P2">
            <v>12</v>
          </cell>
          <cell r="Q2">
            <v>12</v>
          </cell>
          <cell r="R2" t="str">
            <v>IT</v>
          </cell>
          <cell r="S2" t="str">
            <v>Italy</v>
          </cell>
          <cell r="T2">
            <v>254</v>
          </cell>
        </row>
        <row r="3">
          <cell r="A3">
            <v>15803</v>
          </cell>
          <cell r="B3" t="str">
            <v>GRAN CENTENARIO REPO TEQUILA</v>
          </cell>
          <cell r="C3" t="str">
            <v>EX HACIENDA LOS CAMINCHINES</v>
          </cell>
          <cell r="D3" t="str">
            <v>N</v>
          </cell>
          <cell r="E3">
            <v>20</v>
          </cell>
          <cell r="F3" t="str">
            <v>Specialty-Core</v>
          </cell>
          <cell r="G3">
            <v>46007</v>
          </cell>
          <cell r="H3" t="str">
            <v>MEZCAL/TEQUILA/RAICILLA</v>
          </cell>
          <cell r="I3">
            <v>100</v>
          </cell>
          <cell r="J3" t="str">
            <v>Spirits</v>
          </cell>
          <cell r="K3">
            <v>170</v>
          </cell>
          <cell r="L3" t="str">
            <v>Tequila/Mezcal/Raicilla</v>
          </cell>
          <cell r="M3">
            <v>175</v>
          </cell>
          <cell r="N3" t="str">
            <v>Reposado</v>
          </cell>
          <cell r="O3">
            <v>750</v>
          </cell>
          <cell r="P3">
            <v>12</v>
          </cell>
          <cell r="Q3">
            <v>12</v>
          </cell>
          <cell r="R3" t="str">
            <v>MX</v>
          </cell>
          <cell r="S3" t="str">
            <v>Mexico</v>
          </cell>
          <cell r="T3">
            <v>999</v>
          </cell>
        </row>
        <row r="4">
          <cell r="A4">
            <v>778150</v>
          </cell>
          <cell r="B4" t="str">
            <v>OLMECA ALTOS REPOSADO TEQUILA</v>
          </cell>
          <cell r="C4" t="str">
            <v>(MEXICO)</v>
          </cell>
          <cell r="D4" t="str">
            <v>N</v>
          </cell>
          <cell r="E4">
            <v>20</v>
          </cell>
          <cell r="F4" t="str">
            <v>Specialty-Core</v>
          </cell>
          <cell r="G4">
            <v>46007</v>
          </cell>
          <cell r="H4" t="str">
            <v>MEZCAL/TEQUILA/RAICILLA</v>
          </cell>
          <cell r="I4">
            <v>100</v>
          </cell>
          <cell r="J4" t="str">
            <v>Spirits</v>
          </cell>
          <cell r="K4">
            <v>170</v>
          </cell>
          <cell r="L4" t="str">
            <v>Tequila/Mezcal/Raicilla</v>
          </cell>
          <cell r="M4">
            <v>175</v>
          </cell>
          <cell r="N4" t="str">
            <v>Reposado</v>
          </cell>
          <cell r="O4">
            <v>750</v>
          </cell>
          <cell r="P4">
            <v>6</v>
          </cell>
          <cell r="Q4">
            <v>6</v>
          </cell>
          <cell r="R4" t="str">
            <v>MX</v>
          </cell>
          <cell r="S4" t="str">
            <v>Mexico</v>
          </cell>
          <cell r="T4">
            <v>999</v>
          </cell>
        </row>
        <row r="5">
          <cell r="A5">
            <v>63341</v>
          </cell>
          <cell r="B5" t="str">
            <v>EL TEQUILENO BLANCO TEQUILA</v>
          </cell>
          <cell r="C5" t="str">
            <v>JORGE SALLES CUERVO (MEXICO)</v>
          </cell>
          <cell r="D5" t="str">
            <v>N</v>
          </cell>
          <cell r="E5">
            <v>20</v>
          </cell>
          <cell r="F5" t="str">
            <v>Specialty-Core</v>
          </cell>
          <cell r="G5">
            <v>46007</v>
          </cell>
          <cell r="H5" t="str">
            <v>MEZCAL/TEQUILA/RAICILLA</v>
          </cell>
          <cell r="I5">
            <v>100</v>
          </cell>
          <cell r="J5" t="str">
            <v>Spirits</v>
          </cell>
          <cell r="K5">
            <v>170</v>
          </cell>
          <cell r="L5" t="str">
            <v>Tequila/Mezcal/Raicilla</v>
          </cell>
          <cell r="M5">
            <v>173</v>
          </cell>
          <cell r="N5" t="str">
            <v>Blanco/Silver/Plata</v>
          </cell>
          <cell r="O5">
            <v>750</v>
          </cell>
          <cell r="P5">
            <v>12</v>
          </cell>
          <cell r="Q5">
            <v>12</v>
          </cell>
          <cell r="R5" t="str">
            <v>MX</v>
          </cell>
          <cell r="S5" t="str">
            <v>Mexico</v>
          </cell>
          <cell r="T5">
            <v>999</v>
          </cell>
        </row>
        <row r="6">
          <cell r="A6">
            <v>69950</v>
          </cell>
          <cell r="B6" t="str">
            <v>RAMBLERS SCHMOOZER CAB/MER VQA</v>
          </cell>
          <cell r="C6" t="str">
            <v>PALATINE HILLS (NIAGARA)</v>
          </cell>
          <cell r="D6" t="str">
            <v>N</v>
          </cell>
          <cell r="E6">
            <v>20</v>
          </cell>
          <cell r="F6" t="str">
            <v>Specialty-Core</v>
          </cell>
          <cell r="G6">
            <v>46007</v>
          </cell>
          <cell r="H6" t="str">
            <v>TABLE WINE-CANADA VQA &amp; OTHER</v>
          </cell>
          <cell r="I6">
            <v>200</v>
          </cell>
          <cell r="J6" t="str">
            <v>Wine</v>
          </cell>
          <cell r="K6">
            <v>235</v>
          </cell>
          <cell r="L6" t="str">
            <v>Table Wine- Red</v>
          </cell>
          <cell r="M6">
            <v>298</v>
          </cell>
          <cell r="N6" t="str">
            <v>Varietal blend</v>
          </cell>
          <cell r="O6">
            <v>750</v>
          </cell>
          <cell r="P6">
            <v>12</v>
          </cell>
          <cell r="Q6">
            <v>12</v>
          </cell>
          <cell r="R6" t="str">
            <v>CA</v>
          </cell>
          <cell r="S6" t="str">
            <v>Canada</v>
          </cell>
          <cell r="T6">
            <v>999</v>
          </cell>
        </row>
        <row r="7">
          <cell r="A7">
            <v>69949</v>
          </cell>
          <cell r="B7" t="str">
            <v>FEVER-TREE SPK GRPFRUIT8/150C</v>
          </cell>
          <cell r="C7" t="str">
            <v>FEVER-TREE</v>
          </cell>
          <cell r="D7" t="str">
            <v>N</v>
          </cell>
          <cell r="E7">
            <v>32</v>
          </cell>
          <cell r="F7" t="str">
            <v>Non-Alcohol</v>
          </cell>
          <cell r="G7">
            <v>46007</v>
          </cell>
          <cell r="H7" t="str">
            <v>NON-ALCOHOL PRODUCTS</v>
          </cell>
          <cell r="I7">
            <v>500</v>
          </cell>
          <cell r="J7" t="str">
            <v>Non Liq -Retail Merchandise</v>
          </cell>
          <cell r="K7">
            <v>505</v>
          </cell>
          <cell r="L7" t="str">
            <v>Liquor Related Accessories</v>
          </cell>
          <cell r="M7">
            <v>560</v>
          </cell>
          <cell r="N7" t="str">
            <v>Cocktail Prep Ingredients</v>
          </cell>
          <cell r="O7">
            <v>1200</v>
          </cell>
          <cell r="P7">
            <v>3</v>
          </cell>
          <cell r="Q7">
            <v>3</v>
          </cell>
          <cell r="R7" t="str">
            <v>GB</v>
          </cell>
          <cell r="S7" t="str">
            <v>United Kingdom</v>
          </cell>
          <cell r="T7">
            <v>999</v>
          </cell>
        </row>
        <row r="8">
          <cell r="A8">
            <v>69951</v>
          </cell>
          <cell r="B8" t="str">
            <v>GREY GOOSE BERRY ROUGE VODKA</v>
          </cell>
          <cell r="C8" t="str">
            <v>GREY GOOSE (FRANCE)</v>
          </cell>
          <cell r="D8" t="str">
            <v>N</v>
          </cell>
          <cell r="E8">
            <v>20</v>
          </cell>
          <cell r="F8" t="str">
            <v>Specialty-Core</v>
          </cell>
          <cell r="G8">
            <v>46007</v>
          </cell>
          <cell r="H8" t="str">
            <v>VODKA, FLAVOURED</v>
          </cell>
          <cell r="I8">
            <v>100</v>
          </cell>
          <cell r="J8" t="str">
            <v>Spirits</v>
          </cell>
          <cell r="K8">
            <v>180</v>
          </cell>
          <cell r="L8" t="str">
            <v>Vodka</v>
          </cell>
          <cell r="M8">
            <v>181</v>
          </cell>
          <cell r="N8" t="str">
            <v>Flavoured Vodka</v>
          </cell>
          <cell r="O8">
            <v>750</v>
          </cell>
          <cell r="P8">
            <v>6</v>
          </cell>
          <cell r="Q8">
            <v>6</v>
          </cell>
          <cell r="R8" t="str">
            <v>FR</v>
          </cell>
          <cell r="S8" t="str">
            <v>France</v>
          </cell>
          <cell r="T8">
            <v>999</v>
          </cell>
        </row>
        <row r="9">
          <cell r="A9">
            <v>69975</v>
          </cell>
          <cell r="B9" t="str">
            <v>RAMBLERS THE CHILLER CHARD VQA</v>
          </cell>
          <cell r="C9" t="str">
            <v>PALATINE HILLS (NIAGARA)</v>
          </cell>
          <cell r="D9" t="str">
            <v>N</v>
          </cell>
          <cell r="E9">
            <v>20</v>
          </cell>
          <cell r="F9" t="str">
            <v>Specialty-Core</v>
          </cell>
          <cell r="G9">
            <v>46007</v>
          </cell>
          <cell r="H9" t="str">
            <v>TABLE WINE-CANADA VQA &amp; OTHER</v>
          </cell>
          <cell r="I9">
            <v>200</v>
          </cell>
          <cell r="J9" t="str">
            <v>Wine</v>
          </cell>
          <cell r="K9">
            <v>255</v>
          </cell>
          <cell r="L9" t="str">
            <v>Table Wine- White</v>
          </cell>
          <cell r="M9">
            <v>227</v>
          </cell>
          <cell r="N9" t="str">
            <v>Chardonnay</v>
          </cell>
          <cell r="O9">
            <v>750</v>
          </cell>
          <cell r="P9">
            <v>12</v>
          </cell>
          <cell r="Q9">
            <v>12</v>
          </cell>
          <cell r="R9" t="str">
            <v>CA</v>
          </cell>
          <cell r="S9" t="str">
            <v>Canada</v>
          </cell>
          <cell r="T9">
            <v>999</v>
          </cell>
        </row>
        <row r="10">
          <cell r="A10">
            <v>69976</v>
          </cell>
          <cell r="B10" t="str">
            <v>OH GOODY ROSE VQA</v>
          </cell>
          <cell r="C10" t="str">
            <v>PALATINE HILLS (NIAGARA)</v>
          </cell>
          <cell r="D10" t="str">
            <v>N</v>
          </cell>
          <cell r="E10">
            <v>20</v>
          </cell>
          <cell r="F10" t="str">
            <v>Specialty-Core</v>
          </cell>
          <cell r="G10">
            <v>46007</v>
          </cell>
          <cell r="H10" t="str">
            <v>TABLE WINE-CANADA VQA &amp; OTHER</v>
          </cell>
          <cell r="I10">
            <v>200</v>
          </cell>
          <cell r="J10" t="str">
            <v>Wine</v>
          </cell>
          <cell r="K10">
            <v>250</v>
          </cell>
          <cell r="L10" t="str">
            <v>Table Wine- Rose/Blush</v>
          </cell>
          <cell r="M10">
            <v>298</v>
          </cell>
          <cell r="N10" t="str">
            <v>Varietal blend</v>
          </cell>
          <cell r="O10">
            <v>750</v>
          </cell>
          <cell r="P10">
            <v>12</v>
          </cell>
          <cell r="Q10">
            <v>12</v>
          </cell>
          <cell r="R10" t="str">
            <v>CA</v>
          </cell>
          <cell r="S10" t="str">
            <v>Canada</v>
          </cell>
          <cell r="T10">
            <v>999</v>
          </cell>
        </row>
        <row r="11">
          <cell r="A11">
            <v>66592</v>
          </cell>
          <cell r="B11" t="str">
            <v>CEDARCREEK PINOT GRIS</v>
          </cell>
          <cell r="C11" t="str">
            <v>CEDARCREEK</v>
          </cell>
          <cell r="D11" t="str">
            <v>P</v>
          </cell>
          <cell r="E11">
            <v>20</v>
          </cell>
          <cell r="F11" t="str">
            <v>Specialty-Core</v>
          </cell>
          <cell r="G11">
            <v>45819</v>
          </cell>
          <cell r="H11" t="str">
            <v>TABLE WINE-CANADA VQA &amp; OTHER</v>
          </cell>
          <cell r="I11">
            <v>200</v>
          </cell>
          <cell r="J11" t="str">
            <v>Wine</v>
          </cell>
          <cell r="K11">
            <v>255</v>
          </cell>
          <cell r="L11" t="str">
            <v>Table Wine- White</v>
          </cell>
          <cell r="M11">
            <v>254</v>
          </cell>
          <cell r="N11" t="str">
            <v>Pinot Gris</v>
          </cell>
          <cell r="O11">
            <v>750</v>
          </cell>
          <cell r="P11">
            <v>12</v>
          </cell>
          <cell r="Q11">
            <v>12</v>
          </cell>
          <cell r="R11" t="str">
            <v>CA</v>
          </cell>
          <cell r="S11" t="str">
            <v>Canada</v>
          </cell>
          <cell r="T11">
            <v>999</v>
          </cell>
        </row>
        <row r="12">
          <cell r="A12">
            <v>64297</v>
          </cell>
          <cell r="B12" t="str">
            <v>MAGNOTTA UGLY DUCK WHITE</v>
          </cell>
          <cell r="C12" t="str">
            <v>MAGNOTTA</v>
          </cell>
          <cell r="D12" t="str">
            <v>N</v>
          </cell>
          <cell r="E12">
            <v>23</v>
          </cell>
          <cell r="F12" t="str">
            <v>Seasonal Listing</v>
          </cell>
          <cell r="G12">
            <v>46008</v>
          </cell>
          <cell r="H12" t="str">
            <v>BLENDED AND BTLD IN CANADA</v>
          </cell>
          <cell r="I12">
            <v>200</v>
          </cell>
          <cell r="J12" t="str">
            <v>Wine</v>
          </cell>
          <cell r="K12">
            <v>255</v>
          </cell>
          <cell r="L12" t="str">
            <v>Table Wine- White</v>
          </cell>
          <cell r="M12">
            <v>298</v>
          </cell>
          <cell r="N12" t="str">
            <v>Varietal blend</v>
          </cell>
          <cell r="O12">
            <v>750</v>
          </cell>
          <cell r="P12">
            <v>12</v>
          </cell>
          <cell r="Q12">
            <v>12</v>
          </cell>
          <cell r="R12" t="str">
            <v>CA</v>
          </cell>
          <cell r="S12" t="str">
            <v>Canada</v>
          </cell>
          <cell r="T12">
            <v>220</v>
          </cell>
        </row>
        <row r="13">
          <cell r="A13">
            <v>70014</v>
          </cell>
          <cell r="B13" t="str">
            <v>LONG COUNTRY WHITE BLEND</v>
          </cell>
          <cell r="C13" t="str">
            <v>SANTA CAROLINA CENTRAL VALLEY</v>
          </cell>
          <cell r="D13" t="str">
            <v>N</v>
          </cell>
          <cell r="E13">
            <v>10</v>
          </cell>
          <cell r="F13" t="str">
            <v>General List</v>
          </cell>
          <cell r="G13">
            <v>46008</v>
          </cell>
          <cell r="H13" t="str">
            <v>TABLE WINE-CHILE</v>
          </cell>
          <cell r="I13">
            <v>200</v>
          </cell>
          <cell r="J13" t="str">
            <v>Wine</v>
          </cell>
          <cell r="K13">
            <v>255</v>
          </cell>
          <cell r="L13" t="str">
            <v>Table Wine- White</v>
          </cell>
          <cell r="M13">
            <v>299</v>
          </cell>
          <cell r="N13" t="str">
            <v>Generic blend</v>
          </cell>
          <cell r="O13">
            <v>1000</v>
          </cell>
          <cell r="P13">
            <v>12</v>
          </cell>
          <cell r="Q13">
            <v>12</v>
          </cell>
          <cell r="R13" t="str">
            <v>CL</v>
          </cell>
          <cell r="S13" t="str">
            <v>Chile</v>
          </cell>
          <cell r="T13">
            <v>999</v>
          </cell>
        </row>
        <row r="14">
          <cell r="A14">
            <v>70017</v>
          </cell>
          <cell r="B14" t="str">
            <v>BASK CHARDONNAY</v>
          </cell>
          <cell r="C14" t="str">
            <v>BASK</v>
          </cell>
          <cell r="D14" t="str">
            <v>N</v>
          </cell>
          <cell r="E14">
            <v>10</v>
          </cell>
          <cell r="F14" t="str">
            <v>General List</v>
          </cell>
          <cell r="G14">
            <v>46008</v>
          </cell>
          <cell r="H14" t="str">
            <v>BLENDED AND BTLD IN CANADA</v>
          </cell>
          <cell r="I14">
            <v>200</v>
          </cell>
          <cell r="J14" t="str">
            <v>Wine</v>
          </cell>
          <cell r="K14">
            <v>255</v>
          </cell>
          <cell r="L14" t="str">
            <v>Table Wine- White</v>
          </cell>
          <cell r="M14">
            <v>227</v>
          </cell>
          <cell r="N14" t="str">
            <v>Chardonnay</v>
          </cell>
          <cell r="O14">
            <v>750</v>
          </cell>
          <cell r="P14">
            <v>12</v>
          </cell>
          <cell r="Q14">
            <v>12</v>
          </cell>
          <cell r="R14" t="str">
            <v>CA</v>
          </cell>
          <cell r="S14" t="str">
            <v>Canada</v>
          </cell>
          <cell r="T14">
            <v>220</v>
          </cell>
        </row>
        <row r="15">
          <cell r="A15">
            <v>65783</v>
          </cell>
          <cell r="B15" t="str">
            <v>ENHANCED BIRTHDAY GIFT BAG</v>
          </cell>
          <cell r="C15" t="str">
            <v>IN THE BAG</v>
          </cell>
          <cell r="D15" t="str">
            <v>N</v>
          </cell>
          <cell r="E15">
            <v>32</v>
          </cell>
          <cell r="F15" t="str">
            <v>Non-Alcohol</v>
          </cell>
          <cell r="G15">
            <v>45784</v>
          </cell>
          <cell r="H15" t="str">
            <v>NON-ALCOHOL PRODUCTS</v>
          </cell>
          <cell r="I15">
            <v>500</v>
          </cell>
          <cell r="J15" t="str">
            <v>Non Liq -Retail Merchandise</v>
          </cell>
          <cell r="K15">
            <v>505</v>
          </cell>
          <cell r="L15" t="str">
            <v>Liquor Related Accessories</v>
          </cell>
          <cell r="M15">
            <v>550</v>
          </cell>
          <cell r="N15" t="str">
            <v>Gift Bags/Boxes</v>
          </cell>
          <cell r="O15">
            <v>0</v>
          </cell>
          <cell r="P15">
            <v>50</v>
          </cell>
          <cell r="Q15">
            <v>50</v>
          </cell>
          <cell r="R15" t="str">
            <v>CN</v>
          </cell>
          <cell r="S15" t="str">
            <v>China</v>
          </cell>
          <cell r="T15">
            <v>999</v>
          </cell>
        </row>
        <row r="16">
          <cell r="A16">
            <v>65782</v>
          </cell>
          <cell r="B16" t="str">
            <v>POINSETTIA HOLIDAY GIFT BAG</v>
          </cell>
          <cell r="C16" t="str">
            <v>IN THE BAG</v>
          </cell>
          <cell r="D16" t="str">
            <v>N</v>
          </cell>
          <cell r="E16">
            <v>32</v>
          </cell>
          <cell r="F16" t="str">
            <v>Non-Alcohol</v>
          </cell>
          <cell r="G16">
            <v>45784</v>
          </cell>
          <cell r="H16" t="str">
            <v>NON-ALCOHOL PRODUCTS</v>
          </cell>
          <cell r="I16">
            <v>500</v>
          </cell>
          <cell r="J16" t="str">
            <v>Non Liq -Retail Merchandise</v>
          </cell>
          <cell r="K16">
            <v>505</v>
          </cell>
          <cell r="L16" t="str">
            <v>Liquor Related Accessories</v>
          </cell>
          <cell r="M16">
            <v>550</v>
          </cell>
          <cell r="N16" t="str">
            <v>Gift Bags/Boxes</v>
          </cell>
          <cell r="O16">
            <v>0</v>
          </cell>
          <cell r="P16">
            <v>50</v>
          </cell>
          <cell r="Q16">
            <v>50</v>
          </cell>
          <cell r="R16" t="str">
            <v>CN</v>
          </cell>
          <cell r="S16" t="str">
            <v>China</v>
          </cell>
          <cell r="T16">
            <v>999</v>
          </cell>
        </row>
        <row r="17">
          <cell r="A17">
            <v>64293</v>
          </cell>
          <cell r="B17" t="str">
            <v>MAGNOTTA UGLY DUCK RED</v>
          </cell>
          <cell r="C17" t="str">
            <v>MAGNOTTA</v>
          </cell>
          <cell r="D17" t="str">
            <v>N</v>
          </cell>
          <cell r="E17">
            <v>23</v>
          </cell>
          <cell r="F17" t="str">
            <v>Seasonal Listing</v>
          </cell>
          <cell r="G17">
            <v>46009</v>
          </cell>
          <cell r="H17" t="str">
            <v>BLENDED AND BTLD IN CANADA</v>
          </cell>
          <cell r="I17">
            <v>200</v>
          </cell>
          <cell r="J17" t="str">
            <v>Wine</v>
          </cell>
          <cell r="K17">
            <v>235</v>
          </cell>
          <cell r="L17" t="str">
            <v>Table Wine- Red</v>
          </cell>
          <cell r="M17">
            <v>298</v>
          </cell>
          <cell r="N17" t="str">
            <v>Varietal blend</v>
          </cell>
          <cell r="O17">
            <v>750</v>
          </cell>
          <cell r="P17">
            <v>12</v>
          </cell>
          <cell r="Q17">
            <v>12</v>
          </cell>
          <cell r="R17" t="str">
            <v>CA</v>
          </cell>
          <cell r="S17" t="str">
            <v>Canada</v>
          </cell>
          <cell r="T17">
            <v>220</v>
          </cell>
        </row>
        <row r="18">
          <cell r="A18">
            <v>70041</v>
          </cell>
          <cell r="B18" t="str">
            <v>PELEE SEMI SWEET MERLOT CASK</v>
          </cell>
          <cell r="C18" t="str">
            <v>PELEE ISLAND WINERY</v>
          </cell>
          <cell r="D18" t="str">
            <v>N</v>
          </cell>
          <cell r="E18">
            <v>10</v>
          </cell>
          <cell r="F18" t="str">
            <v>General List</v>
          </cell>
          <cell r="G18">
            <v>46009</v>
          </cell>
          <cell r="H18" t="str">
            <v>BAG IN BOX</v>
          </cell>
          <cell r="I18">
            <v>200</v>
          </cell>
          <cell r="J18" t="str">
            <v>Wine</v>
          </cell>
          <cell r="K18">
            <v>235</v>
          </cell>
          <cell r="L18" t="str">
            <v>Table Wine- Red</v>
          </cell>
          <cell r="M18">
            <v>248</v>
          </cell>
          <cell r="N18" t="str">
            <v>Merlot</v>
          </cell>
          <cell r="O18">
            <v>3000</v>
          </cell>
          <cell r="P18">
            <v>4</v>
          </cell>
          <cell r="Q18">
            <v>4</v>
          </cell>
          <cell r="R18" t="str">
            <v>CA</v>
          </cell>
          <cell r="S18" t="str">
            <v>Canada</v>
          </cell>
          <cell r="T18">
            <v>220</v>
          </cell>
        </row>
        <row r="19">
          <cell r="A19">
            <v>66402</v>
          </cell>
          <cell r="B19" t="str">
            <v>PABST STRONG LEMONADE 473C</v>
          </cell>
          <cell r="C19" t="str">
            <v>SLEEMAN BREWERIES</v>
          </cell>
          <cell r="D19" t="str">
            <v>L</v>
          </cell>
          <cell r="E19">
            <v>10</v>
          </cell>
          <cell r="F19" t="str">
            <v>General List</v>
          </cell>
          <cell r="G19">
            <v>45811</v>
          </cell>
          <cell r="H19" t="str">
            <v>COOLERS</v>
          </cell>
          <cell r="I19">
            <v>300</v>
          </cell>
          <cell r="J19" t="str">
            <v>Ready to Drink</v>
          </cell>
          <cell r="K19">
            <v>315</v>
          </cell>
          <cell r="M19">
            <v>305</v>
          </cell>
          <cell r="R19" t="str">
            <v>CA</v>
          </cell>
          <cell r="S19" t="str">
            <v>Canada</v>
          </cell>
        </row>
        <row r="20">
          <cell r="A20">
            <v>70073</v>
          </cell>
          <cell r="B20" t="str">
            <v>ILEGAL JOVEN MEZCAL</v>
          </cell>
          <cell r="C20" t="str">
            <v>ILEGAL (MEXICO)</v>
          </cell>
          <cell r="D20" t="str">
            <v>N</v>
          </cell>
          <cell r="E20">
            <v>23</v>
          </cell>
          <cell r="F20" t="str">
            <v>Seasonal Listing</v>
          </cell>
          <cell r="G20">
            <v>46010</v>
          </cell>
          <cell r="H20" t="str">
            <v>MEZCAL/TEQUILA/RAICILLA</v>
          </cell>
          <cell r="I20">
            <v>100</v>
          </cell>
          <cell r="J20" t="str">
            <v>Spirits</v>
          </cell>
          <cell r="K20">
            <v>170</v>
          </cell>
          <cell r="L20" t="str">
            <v>Tequila/Mezcal/Raicilla</v>
          </cell>
          <cell r="M20">
            <v>172</v>
          </cell>
          <cell r="N20" t="str">
            <v>Mezcal</v>
          </cell>
          <cell r="O20">
            <v>750</v>
          </cell>
          <cell r="P20">
            <v>6</v>
          </cell>
          <cell r="Q20">
            <v>6</v>
          </cell>
          <cell r="R20" t="str">
            <v>MX</v>
          </cell>
          <cell r="S20" t="str">
            <v>Mexico</v>
          </cell>
          <cell r="T20">
            <v>999</v>
          </cell>
        </row>
        <row r="21">
          <cell r="A21">
            <v>70080</v>
          </cell>
          <cell r="B21" t="str">
            <v>GD VAJRA DOLCETTO D'ALBA DOC</v>
          </cell>
          <cell r="C21" t="str">
            <v>GD VAJRA (PIEDMONT)</v>
          </cell>
          <cell r="D21" t="str">
            <v>N</v>
          </cell>
          <cell r="E21">
            <v>23</v>
          </cell>
          <cell r="F21" t="str">
            <v>Seasonal Listing</v>
          </cell>
          <cell r="G21">
            <v>46010</v>
          </cell>
          <cell r="H21" t="str">
            <v>TABLE WINE-ITALY</v>
          </cell>
          <cell r="I21">
            <v>200</v>
          </cell>
          <cell r="J21" t="str">
            <v>Wine</v>
          </cell>
          <cell r="K21">
            <v>235</v>
          </cell>
          <cell r="L21" t="str">
            <v>Table Wine- Red</v>
          </cell>
          <cell r="M21">
            <v>999</v>
          </cell>
          <cell r="N21" t="str">
            <v>Other</v>
          </cell>
          <cell r="O21">
            <v>750</v>
          </cell>
          <cell r="P21">
            <v>12</v>
          </cell>
          <cell r="Q21">
            <v>12</v>
          </cell>
          <cell r="R21" t="str">
            <v>IT</v>
          </cell>
          <cell r="S21" t="str">
            <v>Italy</v>
          </cell>
          <cell r="T21">
            <v>254</v>
          </cell>
        </row>
        <row r="22">
          <cell r="A22">
            <v>70085</v>
          </cell>
          <cell r="B22" t="str">
            <v>HONEST LOT PINOT GRIGIO CASK</v>
          </cell>
          <cell r="C22" t="str">
            <v>HONEST LOT</v>
          </cell>
          <cell r="D22" t="str">
            <v>N</v>
          </cell>
          <cell r="E22">
            <v>10</v>
          </cell>
          <cell r="F22" t="str">
            <v>General List</v>
          </cell>
          <cell r="G22">
            <v>46010</v>
          </cell>
          <cell r="H22" t="str">
            <v>BAG IN BOX</v>
          </cell>
          <cell r="I22">
            <v>200</v>
          </cell>
          <cell r="J22" t="str">
            <v>Wine</v>
          </cell>
          <cell r="K22">
            <v>255</v>
          </cell>
          <cell r="L22" t="str">
            <v>Table Wine- White</v>
          </cell>
          <cell r="M22">
            <v>254</v>
          </cell>
          <cell r="N22" t="str">
            <v>Pinot Gris</v>
          </cell>
          <cell r="O22">
            <v>4000</v>
          </cell>
          <cell r="P22">
            <v>4</v>
          </cell>
          <cell r="Q22">
            <v>4</v>
          </cell>
          <cell r="R22" t="str">
            <v>CA</v>
          </cell>
          <cell r="S22" t="str">
            <v>Canada</v>
          </cell>
          <cell r="T22">
            <v>220</v>
          </cell>
        </row>
        <row r="23">
          <cell r="A23">
            <v>70108</v>
          </cell>
          <cell r="B23" t="str">
            <v>MOTT'S CLAM CL CAES NONALC458C</v>
          </cell>
          <cell r="C23" t="str">
            <v>CANADA DRY MOTTS</v>
          </cell>
          <cell r="D23" t="str">
            <v>N</v>
          </cell>
          <cell r="E23">
            <v>20</v>
          </cell>
          <cell r="F23" t="str">
            <v>Specialty-Core</v>
          </cell>
          <cell r="G23">
            <v>46013</v>
          </cell>
          <cell r="H23" t="str">
            <v>NON ALCOHOL REFRESHMENT BEV</v>
          </cell>
          <cell r="I23">
            <v>300</v>
          </cell>
          <cell r="J23" t="str">
            <v>Ready to Drink</v>
          </cell>
          <cell r="K23">
            <v>350</v>
          </cell>
          <cell r="L23" t="str">
            <v>RTD - Less than 1.1%</v>
          </cell>
          <cell r="M23">
            <v>308</v>
          </cell>
          <cell r="N23" t="str">
            <v>Cocktails</v>
          </cell>
          <cell r="O23">
            <v>458</v>
          </cell>
          <cell r="P23">
            <v>24</v>
          </cell>
          <cell r="Q23">
            <v>24</v>
          </cell>
          <cell r="R23" t="str">
            <v>CA</v>
          </cell>
          <cell r="S23" t="str">
            <v>Canada</v>
          </cell>
          <cell r="T23">
            <v>999</v>
          </cell>
        </row>
        <row r="24">
          <cell r="A24">
            <v>70115</v>
          </cell>
          <cell r="B24" t="str">
            <v>TAYLORS PASS CHARDONNAY</v>
          </cell>
          <cell r="C24" t="str">
            <v>VILLA MARIA (MARLBOROUGH)</v>
          </cell>
          <cell r="D24" t="str">
            <v>N</v>
          </cell>
          <cell r="E24">
            <v>20</v>
          </cell>
          <cell r="F24" t="str">
            <v>Specialty-Core</v>
          </cell>
          <cell r="G24">
            <v>46013</v>
          </cell>
          <cell r="H24" t="str">
            <v>TABLE WINE-NEW ZEALAND</v>
          </cell>
          <cell r="I24">
            <v>200</v>
          </cell>
          <cell r="J24" t="str">
            <v>Wine</v>
          </cell>
          <cell r="K24">
            <v>255</v>
          </cell>
          <cell r="L24" t="str">
            <v>Table Wine- White</v>
          </cell>
          <cell r="M24">
            <v>227</v>
          </cell>
          <cell r="N24" t="str">
            <v>Chardonnay</v>
          </cell>
          <cell r="O24">
            <v>750</v>
          </cell>
          <cell r="P24">
            <v>6</v>
          </cell>
          <cell r="Q24">
            <v>6</v>
          </cell>
          <cell r="R24" t="str">
            <v>NZ</v>
          </cell>
          <cell r="S24" t="str">
            <v>New Zealand</v>
          </cell>
          <cell r="T24">
            <v>999</v>
          </cell>
        </row>
        <row r="25">
          <cell r="A25">
            <v>70119</v>
          </cell>
          <cell r="B25" t="str">
            <v>TIGNANELLO 2022</v>
          </cell>
          <cell r="C25" t="str">
            <v>ANTINORI (TUSCANY)</v>
          </cell>
          <cell r="D25" t="str">
            <v>N</v>
          </cell>
          <cell r="E25">
            <v>21</v>
          </cell>
          <cell r="F25" t="str">
            <v>Specialty-Allocations</v>
          </cell>
          <cell r="G25">
            <v>46014</v>
          </cell>
          <cell r="H25" t="str">
            <v>TABLE WINE-ITALY</v>
          </cell>
          <cell r="I25">
            <v>200</v>
          </cell>
          <cell r="J25" t="str">
            <v>Wine</v>
          </cell>
          <cell r="K25">
            <v>235</v>
          </cell>
          <cell r="L25" t="str">
            <v>Table Wine- Red</v>
          </cell>
          <cell r="M25">
            <v>298</v>
          </cell>
          <cell r="N25" t="str">
            <v>Varietal blend</v>
          </cell>
          <cell r="O25">
            <v>750</v>
          </cell>
          <cell r="P25">
            <v>6</v>
          </cell>
          <cell r="Q25">
            <v>6</v>
          </cell>
          <cell r="R25" t="str">
            <v>IT</v>
          </cell>
          <cell r="S25" t="str">
            <v>Italy</v>
          </cell>
          <cell r="T25">
            <v>999</v>
          </cell>
        </row>
        <row r="26">
          <cell r="A26">
            <v>70122</v>
          </cell>
          <cell r="B26" t="str">
            <v>WOODFIRED HEATHCOTE CAB SAUV</v>
          </cell>
          <cell r="C26" t="str">
            <v>DE BORTOLI WINES (AUSTRALIA)</v>
          </cell>
          <cell r="D26" t="str">
            <v>N</v>
          </cell>
          <cell r="E26">
            <v>20</v>
          </cell>
          <cell r="F26" t="str">
            <v>Specialty-Core</v>
          </cell>
          <cell r="G26">
            <v>46014</v>
          </cell>
          <cell r="H26" t="str">
            <v>TABLE WINE-AUSTRALIA</v>
          </cell>
          <cell r="I26">
            <v>200</v>
          </cell>
          <cell r="J26" t="str">
            <v>Wine</v>
          </cell>
          <cell r="K26">
            <v>235</v>
          </cell>
          <cell r="L26" t="str">
            <v>Table Wine- Red</v>
          </cell>
          <cell r="M26">
            <v>226</v>
          </cell>
          <cell r="N26" t="str">
            <v>Cabernet Sauvignon</v>
          </cell>
          <cell r="O26">
            <v>750</v>
          </cell>
          <cell r="P26">
            <v>12</v>
          </cell>
          <cell r="Q26">
            <v>12</v>
          </cell>
          <cell r="R26" t="str">
            <v>AU</v>
          </cell>
          <cell r="S26" t="str">
            <v>Australia</v>
          </cell>
          <cell r="T26">
            <v>999</v>
          </cell>
        </row>
        <row r="27">
          <cell r="A27">
            <v>68015</v>
          </cell>
          <cell r="B27" t="str">
            <v>HALLASAN COCONUT SOJU</v>
          </cell>
          <cell r="C27" t="str">
            <v>HALLASAN (S KOREA)</v>
          </cell>
          <cell r="D27" t="str">
            <v>P</v>
          </cell>
          <cell r="E27">
            <v>20</v>
          </cell>
          <cell r="F27" t="str">
            <v>Specialty-Core</v>
          </cell>
          <cell r="G27">
            <v>45883</v>
          </cell>
          <cell r="H27" t="str">
            <v>EAST ASIA</v>
          </cell>
          <cell r="I27">
            <v>100</v>
          </cell>
          <cell r="J27" t="str">
            <v>Spirits</v>
          </cell>
          <cell r="K27">
            <v>152</v>
          </cell>
          <cell r="L27" t="str">
            <v>Soju</v>
          </cell>
          <cell r="M27">
            <v>153</v>
          </cell>
          <cell r="N27" t="str">
            <v>Soju Flavoured</v>
          </cell>
          <cell r="O27">
            <v>375</v>
          </cell>
          <cell r="P27">
            <v>20</v>
          </cell>
          <cell r="Q27">
            <v>20</v>
          </cell>
          <cell r="R27" t="str">
            <v>KR</v>
          </cell>
          <cell r="S27" t="str">
            <v>South Korea</v>
          </cell>
          <cell r="T27">
            <v>999</v>
          </cell>
        </row>
        <row r="28">
          <cell r="A28">
            <v>73501</v>
          </cell>
          <cell r="B28" t="str">
            <v>DON SIMON SANGRIA</v>
          </cell>
          <cell r="C28" t="str">
            <v>J GARCIA CARRION</v>
          </cell>
          <cell r="D28" t="str">
            <v>N</v>
          </cell>
          <cell r="E28" t="str">
            <v>20</v>
          </cell>
          <cell r="F28" t="str">
            <v>Specialty-Core</v>
          </cell>
          <cell r="G28">
            <v>46015</v>
          </cell>
          <cell r="H28" t="str">
            <v>FLAVOURED WINE</v>
          </cell>
          <cell r="I28" t="str">
            <v>200</v>
          </cell>
          <cell r="J28" t="str">
            <v>Wine</v>
          </cell>
          <cell r="K28" t="str">
            <v>203</v>
          </cell>
          <cell r="L28" t="str">
            <v>Flavoured Wines</v>
          </cell>
          <cell r="M28" t="str">
            <v>232</v>
          </cell>
          <cell r="N28" t="str">
            <v>Flavoured</v>
          </cell>
          <cell r="O28">
            <v>1500</v>
          </cell>
          <cell r="P28">
            <v>6</v>
          </cell>
          <cell r="Q28">
            <v>6</v>
          </cell>
          <cell r="R28" t="str">
            <v>ES</v>
          </cell>
          <cell r="S28" t="str">
            <v>Spain</v>
          </cell>
          <cell r="T28" t="str">
            <v>999</v>
          </cell>
        </row>
        <row r="29">
          <cell r="A29">
            <v>31268</v>
          </cell>
          <cell r="B29" t="str">
            <v>SHRUGGING DOCTOR SASK BRY WINE</v>
          </cell>
          <cell r="C29" t="str">
            <v>SHRUGGING DOCTOR</v>
          </cell>
          <cell r="D29" t="str">
            <v>N</v>
          </cell>
          <cell r="E29" t="str">
            <v>20</v>
          </cell>
          <cell r="F29" t="str">
            <v>Specialty-Core</v>
          </cell>
          <cell r="G29">
            <v>46015</v>
          </cell>
          <cell r="H29" t="str">
            <v>FRUIT-MISC WINES</v>
          </cell>
          <cell r="I29" t="str">
            <v>200</v>
          </cell>
          <cell r="J29" t="str">
            <v>Wine</v>
          </cell>
          <cell r="K29" t="str">
            <v>210</v>
          </cell>
          <cell r="L29" t="str">
            <v>Fruit Wines</v>
          </cell>
          <cell r="M29" t="str">
            <v>999</v>
          </cell>
          <cell r="N29" t="str">
            <v>Other</v>
          </cell>
          <cell r="O29">
            <v>750</v>
          </cell>
          <cell r="P29">
            <v>12</v>
          </cell>
          <cell r="Q29">
            <v>12</v>
          </cell>
          <cell r="R29" t="str">
            <v>CA</v>
          </cell>
          <cell r="S29" t="str">
            <v>Canada</v>
          </cell>
          <cell r="T29" t="str">
            <v>217</v>
          </cell>
        </row>
        <row r="30">
          <cell r="A30">
            <v>105002</v>
          </cell>
          <cell r="B30" t="str">
            <v>SELAKS ORIGINS SAUVIGNON BL</v>
          </cell>
          <cell r="C30" t="str">
            <v>SELAKS WINES (MARLBOROUGH)</v>
          </cell>
          <cell r="D30" t="str">
            <v>N</v>
          </cell>
          <cell r="E30" t="str">
            <v>20</v>
          </cell>
          <cell r="F30" t="str">
            <v>Specialty-Core</v>
          </cell>
          <cell r="G30">
            <v>46015</v>
          </cell>
          <cell r="H30" t="str">
            <v>TABLE WINE-NEW ZEALAND</v>
          </cell>
          <cell r="I30" t="str">
            <v>200</v>
          </cell>
          <cell r="J30" t="str">
            <v>Wine</v>
          </cell>
          <cell r="K30" t="str">
            <v>255</v>
          </cell>
          <cell r="L30" t="str">
            <v>Table Wine- White</v>
          </cell>
          <cell r="M30" t="str">
            <v>273</v>
          </cell>
          <cell r="N30" t="str">
            <v>Sauvignon Blanc</v>
          </cell>
          <cell r="O30">
            <v>750</v>
          </cell>
          <cell r="P30">
            <v>12</v>
          </cell>
          <cell r="Q30">
            <v>12</v>
          </cell>
          <cell r="R30" t="str">
            <v>NZ</v>
          </cell>
          <cell r="S30" t="str">
            <v>New Zealand</v>
          </cell>
          <cell r="T30" t="str">
            <v>999</v>
          </cell>
        </row>
        <row r="31">
          <cell r="A31">
            <v>66782</v>
          </cell>
          <cell r="B31" t="str">
            <v>ALAVIDA ORG KOSHER CAB SAUV</v>
          </cell>
          <cell r="C31" t="str">
            <v>DOMAINE BOUSQUET</v>
          </cell>
          <cell r="D31" t="str">
            <v>N</v>
          </cell>
          <cell r="E31" t="str">
            <v>23</v>
          </cell>
          <cell r="F31" t="str">
            <v>Seasonal Listing</v>
          </cell>
          <cell r="G31">
            <v>46015</v>
          </cell>
          <cell r="H31" t="str">
            <v>KOSHER</v>
          </cell>
          <cell r="I31" t="str">
            <v>200</v>
          </cell>
          <cell r="J31" t="str">
            <v>Wine</v>
          </cell>
          <cell r="K31" t="str">
            <v>235</v>
          </cell>
          <cell r="L31" t="str">
            <v>Table Wine- Red</v>
          </cell>
          <cell r="M31" t="str">
            <v>226</v>
          </cell>
          <cell r="N31" t="str">
            <v>Cabernet Sauvignon</v>
          </cell>
          <cell r="O31">
            <v>750</v>
          </cell>
          <cell r="P31">
            <v>12</v>
          </cell>
          <cell r="Q31">
            <v>12</v>
          </cell>
          <cell r="R31" t="str">
            <v>AR</v>
          </cell>
          <cell r="S31" t="str">
            <v>Argentina</v>
          </cell>
          <cell r="T31" t="str">
            <v>999</v>
          </cell>
        </row>
        <row r="32">
          <cell r="A32">
            <v>70138</v>
          </cell>
          <cell r="B32" t="str">
            <v>CASAL GARCIA SANGRIA WHITE</v>
          </cell>
          <cell r="C32" t="str">
            <v>AVELEDA SA (PORTUGAL)</v>
          </cell>
          <cell r="D32" t="str">
            <v>N</v>
          </cell>
          <cell r="E32" t="str">
            <v>20</v>
          </cell>
          <cell r="F32" t="str">
            <v>Specialty-Core</v>
          </cell>
          <cell r="G32">
            <v>46015</v>
          </cell>
          <cell r="H32" t="str">
            <v>FLAVOURED WINE</v>
          </cell>
          <cell r="I32" t="str">
            <v>200</v>
          </cell>
          <cell r="J32" t="str">
            <v>Wine</v>
          </cell>
          <cell r="K32" t="str">
            <v>203</v>
          </cell>
          <cell r="L32" t="str">
            <v>Flavoured Wines</v>
          </cell>
          <cell r="M32" t="str">
            <v>232</v>
          </cell>
          <cell r="N32" t="str">
            <v>Flavoured</v>
          </cell>
          <cell r="O32">
            <v>750</v>
          </cell>
          <cell r="P32">
            <v>6</v>
          </cell>
          <cell r="Q32">
            <v>6</v>
          </cell>
          <cell r="R32" t="str">
            <v>PT</v>
          </cell>
          <cell r="S32" t="str">
            <v>Portugal</v>
          </cell>
          <cell r="T32" t="str">
            <v>999</v>
          </cell>
        </row>
        <row r="33">
          <cell r="A33">
            <v>70144</v>
          </cell>
          <cell r="B33" t="str">
            <v>GIRLS' NIGHT OUT LME MARG2LTET</v>
          </cell>
          <cell r="C33" t="str">
            <v>COLIO ESTATE (ONTARIO)</v>
          </cell>
          <cell r="D33" t="str">
            <v>N</v>
          </cell>
          <cell r="E33" t="str">
            <v>23</v>
          </cell>
          <cell r="F33" t="str">
            <v>Seasonal Listing</v>
          </cell>
          <cell r="G33">
            <v>46015</v>
          </cell>
          <cell r="H33" t="str">
            <v>FLAVOURED WINE</v>
          </cell>
          <cell r="I33" t="str">
            <v>200</v>
          </cell>
          <cell r="J33" t="str">
            <v>Wine</v>
          </cell>
          <cell r="K33" t="str">
            <v>203</v>
          </cell>
          <cell r="L33" t="str">
            <v>Flavoured Wines</v>
          </cell>
          <cell r="M33" t="str">
            <v>231</v>
          </cell>
          <cell r="N33" t="str">
            <v>Fruit</v>
          </cell>
          <cell r="O33">
            <v>2000</v>
          </cell>
          <cell r="P33">
            <v>6</v>
          </cell>
          <cell r="Q33">
            <v>6</v>
          </cell>
          <cell r="R33" t="str">
            <v>CA</v>
          </cell>
          <cell r="S33" t="str">
            <v>Canada</v>
          </cell>
          <cell r="T33" t="str">
            <v>999</v>
          </cell>
        </row>
        <row r="34">
          <cell r="A34">
            <v>70146</v>
          </cell>
          <cell r="B34" t="str">
            <v>LOLEA CITRUS SPRITZ</v>
          </cell>
          <cell r="C34" t="str">
            <v>ZAMORA COMPANY (SPAIN)</v>
          </cell>
          <cell r="D34" t="str">
            <v>N</v>
          </cell>
          <cell r="E34">
            <v>20</v>
          </cell>
          <cell r="F34" t="str">
            <v>Specialty-Core</v>
          </cell>
          <cell r="G34">
            <v>46015</v>
          </cell>
          <cell r="H34" t="str">
            <v>FLAVOURED WINE</v>
          </cell>
          <cell r="I34">
            <v>200</v>
          </cell>
          <cell r="J34" t="str">
            <v>Wine</v>
          </cell>
          <cell r="K34">
            <v>203</v>
          </cell>
          <cell r="L34" t="str">
            <v>Flavoured Wines</v>
          </cell>
          <cell r="M34">
            <v>232</v>
          </cell>
          <cell r="N34" t="str">
            <v>Flavoured</v>
          </cell>
          <cell r="O34">
            <v>750</v>
          </cell>
          <cell r="P34">
            <v>12</v>
          </cell>
          <cell r="Q34">
            <v>12</v>
          </cell>
          <cell r="R34" t="str">
            <v>ES</v>
          </cell>
          <cell r="S34" t="str">
            <v>Spain</v>
          </cell>
          <cell r="T34">
            <v>999</v>
          </cell>
        </row>
        <row r="35">
          <cell r="A35">
            <v>6830</v>
          </cell>
          <cell r="B35" t="str">
            <v>ROCCA MACIE SASYR SANG SYRAH</v>
          </cell>
          <cell r="C35" t="str">
            <v>ROCCA DELLE MACIE (TUSCANY)</v>
          </cell>
          <cell r="D35" t="str">
            <v>L</v>
          </cell>
          <cell r="E35" t="str">
            <v>20</v>
          </cell>
          <cell r="F35" t="str">
            <v>Specialty-Core</v>
          </cell>
          <cell r="G35">
            <v>45856</v>
          </cell>
          <cell r="H35" t="str">
            <v>TABLE WINE-ITALY</v>
          </cell>
          <cell r="I35" t="str">
            <v>200</v>
          </cell>
          <cell r="J35" t="str">
            <v>Wine</v>
          </cell>
          <cell r="K35" t="str">
            <v>235</v>
          </cell>
          <cell r="L35" t="str">
            <v>Table Wine- Red</v>
          </cell>
          <cell r="M35" t="str">
            <v>298</v>
          </cell>
          <cell r="N35" t="str">
            <v>Varietal blend</v>
          </cell>
          <cell r="O35">
            <v>750</v>
          </cell>
          <cell r="P35">
            <v>12</v>
          </cell>
          <cell r="Q35" t="str">
            <v>012</v>
          </cell>
          <cell r="R35" t="str">
            <v>IT</v>
          </cell>
          <cell r="S35" t="str">
            <v>Italy</v>
          </cell>
          <cell r="T35" t="str">
            <v>280</v>
          </cell>
        </row>
        <row r="36">
          <cell r="A36">
            <v>7962</v>
          </cell>
          <cell r="B36" t="str">
            <v>CHOCALAN VITRUM BLEND</v>
          </cell>
          <cell r="C36" t="str">
            <v>CHOCOLAN MAIPO VALLEY</v>
          </cell>
          <cell r="D36" t="str">
            <v>L</v>
          </cell>
          <cell r="E36" t="str">
            <v>22</v>
          </cell>
          <cell r="F36" t="str">
            <v>Specialty-Fringe</v>
          </cell>
          <cell r="G36">
            <v>45877</v>
          </cell>
          <cell r="H36" t="str">
            <v>TABLE WINE-CHILE</v>
          </cell>
          <cell r="I36" t="str">
            <v>200</v>
          </cell>
          <cell r="J36" t="str">
            <v>Wine</v>
          </cell>
          <cell r="K36" t="str">
            <v>235</v>
          </cell>
          <cell r="L36" t="str">
            <v>Table Wine- Red</v>
          </cell>
          <cell r="M36" t="str">
            <v>298</v>
          </cell>
          <cell r="N36" t="str">
            <v>Varietal blend</v>
          </cell>
          <cell r="O36">
            <v>750</v>
          </cell>
          <cell r="P36">
            <v>6</v>
          </cell>
          <cell r="Q36" t="str">
            <v>006</v>
          </cell>
          <cell r="R36" t="str">
            <v>CL</v>
          </cell>
          <cell r="S36" t="str">
            <v>Chile</v>
          </cell>
          <cell r="T36" t="str">
            <v>999</v>
          </cell>
        </row>
        <row r="37">
          <cell r="A37">
            <v>9394</v>
          </cell>
          <cell r="B37" t="str">
            <v>GAZELA VINHO VERDE ROSE</v>
          </cell>
          <cell r="C37" t="str">
            <v>SOGRAPE</v>
          </cell>
          <cell r="D37" t="str">
            <v>P</v>
          </cell>
          <cell r="E37" t="str">
            <v>20</v>
          </cell>
          <cell r="F37" t="str">
            <v>Specialty-Core</v>
          </cell>
          <cell r="G37">
            <v>45771</v>
          </cell>
          <cell r="H37" t="str">
            <v>TABLE WINE-PORTUGAL</v>
          </cell>
          <cell r="I37" t="str">
            <v>200</v>
          </cell>
          <cell r="J37" t="str">
            <v>Wine</v>
          </cell>
          <cell r="K37" t="str">
            <v>250</v>
          </cell>
          <cell r="L37" t="str">
            <v>Table Wine- Rose/Blush</v>
          </cell>
          <cell r="M37" t="str">
            <v>299</v>
          </cell>
          <cell r="N37" t="str">
            <v>Generic blend</v>
          </cell>
          <cell r="O37">
            <v>750</v>
          </cell>
          <cell r="P37">
            <v>12</v>
          </cell>
          <cell r="Q37" t="str">
            <v>012</v>
          </cell>
          <cell r="R37" t="str">
            <v>PT</v>
          </cell>
          <cell r="S37" t="str">
            <v>Portugal</v>
          </cell>
          <cell r="T37" t="str">
            <v>999</v>
          </cell>
        </row>
        <row r="38">
          <cell r="A38">
            <v>12957</v>
          </cell>
          <cell r="B38" t="str">
            <v>MHFE RES RIESLING ICEWINE VQA</v>
          </cell>
          <cell r="C38" t="str">
            <v>MISSION HILL OKANAGAN</v>
          </cell>
          <cell r="D38" t="str">
            <v>L</v>
          </cell>
          <cell r="E38" t="str">
            <v>20</v>
          </cell>
          <cell r="F38" t="str">
            <v>Specialty-Core</v>
          </cell>
          <cell r="G38">
            <v>45005</v>
          </cell>
          <cell r="H38" t="str">
            <v>ICEWINE</v>
          </cell>
          <cell r="I38" t="str">
            <v>200</v>
          </cell>
          <cell r="J38" t="str">
            <v>Wine</v>
          </cell>
          <cell r="K38" t="str">
            <v>213</v>
          </cell>
          <cell r="L38" t="str">
            <v>Icewine</v>
          </cell>
          <cell r="M38" t="str">
            <v>270</v>
          </cell>
          <cell r="N38" t="str">
            <v>Riesling</v>
          </cell>
          <cell r="O38">
            <v>375</v>
          </cell>
          <cell r="P38">
            <v>6</v>
          </cell>
          <cell r="Q38" t="str">
            <v>006</v>
          </cell>
          <cell r="R38" t="str">
            <v>CA</v>
          </cell>
          <cell r="S38" t="str">
            <v>Canada</v>
          </cell>
          <cell r="T38" t="str">
            <v>223</v>
          </cell>
        </row>
        <row r="39">
          <cell r="A39">
            <v>16690</v>
          </cell>
          <cell r="B39" t="str">
            <v>KIM CRAWFORD SAUVIGNON BLANC</v>
          </cell>
          <cell r="C39" t="str">
            <v>MARLBOROUGH</v>
          </cell>
          <cell r="D39" t="str">
            <v>L</v>
          </cell>
          <cell r="E39" t="str">
            <v>20</v>
          </cell>
          <cell r="F39" t="str">
            <v>Specialty-Core</v>
          </cell>
          <cell r="G39">
            <v>45903</v>
          </cell>
          <cell r="H39" t="str">
            <v>WINE IMPULSE</v>
          </cell>
          <cell r="I39" t="str">
            <v>200</v>
          </cell>
          <cell r="J39" t="str">
            <v>Wine</v>
          </cell>
          <cell r="K39" t="str">
            <v>255</v>
          </cell>
          <cell r="L39" t="str">
            <v>Table Wine- White</v>
          </cell>
          <cell r="M39" t="str">
            <v>273</v>
          </cell>
          <cell r="N39" t="str">
            <v>Sauvignon Blanc</v>
          </cell>
          <cell r="O39">
            <v>375</v>
          </cell>
          <cell r="P39">
            <v>12</v>
          </cell>
          <cell r="Q39" t="str">
            <v>012</v>
          </cell>
          <cell r="R39" t="str">
            <v>NZ</v>
          </cell>
          <cell r="S39" t="str">
            <v>New Zealand</v>
          </cell>
          <cell r="T39" t="str">
            <v>999</v>
          </cell>
        </row>
        <row r="40">
          <cell r="A40">
            <v>17132</v>
          </cell>
          <cell r="B40" t="str">
            <v>CAT BOTTLE RED RIESLING QBA</v>
          </cell>
          <cell r="C40" t="str">
            <v>MOSELLAND (RHEINHESSEN)</v>
          </cell>
          <cell r="D40" t="str">
            <v>N</v>
          </cell>
          <cell r="E40" t="str">
            <v>23</v>
          </cell>
          <cell r="F40" t="str">
            <v>Seasonal Listing</v>
          </cell>
          <cell r="G40">
            <v>45993</v>
          </cell>
          <cell r="H40" t="str">
            <v>TABLE WINE-GERMANY</v>
          </cell>
          <cell r="I40" t="str">
            <v>200</v>
          </cell>
          <cell r="J40" t="str">
            <v>Wine</v>
          </cell>
          <cell r="K40" t="str">
            <v>255</v>
          </cell>
          <cell r="L40" t="str">
            <v>Table Wine- White</v>
          </cell>
          <cell r="M40" t="str">
            <v>270</v>
          </cell>
          <cell r="N40" t="str">
            <v>Riesling</v>
          </cell>
          <cell r="O40">
            <v>500</v>
          </cell>
          <cell r="P40">
            <v>12</v>
          </cell>
          <cell r="Q40" t="str">
            <v>012</v>
          </cell>
          <cell r="R40" t="str">
            <v>DE</v>
          </cell>
          <cell r="S40" t="str">
            <v>Germany</v>
          </cell>
          <cell r="T40" t="str">
            <v>264</v>
          </cell>
        </row>
        <row r="41">
          <cell r="A41">
            <v>18676</v>
          </cell>
          <cell r="B41" t="str">
            <v>1800 BLANCO TEQUILA</v>
          </cell>
          <cell r="C41" t="str">
            <v>CUERVO (MEXICO)</v>
          </cell>
          <cell r="D41" t="str">
            <v>N</v>
          </cell>
          <cell r="E41" t="str">
            <v>23</v>
          </cell>
          <cell r="F41" t="str">
            <v>Seasonal Listing</v>
          </cell>
          <cell r="G41">
            <v>45841</v>
          </cell>
          <cell r="H41" t="str">
            <v>MEZCAL/TEQUILA/RAICILLA</v>
          </cell>
          <cell r="I41" t="str">
            <v>100</v>
          </cell>
          <cell r="J41" t="str">
            <v>Spirits</v>
          </cell>
          <cell r="K41" t="str">
            <v>170</v>
          </cell>
          <cell r="L41" t="str">
            <v>Tequila/Mezcal/Raicilla</v>
          </cell>
          <cell r="M41" t="str">
            <v>173</v>
          </cell>
          <cell r="N41" t="str">
            <v>Blanco/Silver/Plata</v>
          </cell>
          <cell r="O41">
            <v>50</v>
          </cell>
          <cell r="P41">
            <v>60</v>
          </cell>
          <cell r="Q41" t="str">
            <v>060</v>
          </cell>
          <cell r="R41" t="str">
            <v>MX</v>
          </cell>
          <cell r="S41" t="str">
            <v>Mexico</v>
          </cell>
          <cell r="T41" t="str">
            <v>999</v>
          </cell>
        </row>
        <row r="42">
          <cell r="A42">
            <v>19335</v>
          </cell>
          <cell r="B42" t="str">
            <v>BACARDI SPICED RUM DF</v>
          </cell>
          <cell r="C42" t="str">
            <v>BACARDI (USA)</v>
          </cell>
          <cell r="D42" t="str">
            <v>L</v>
          </cell>
          <cell r="E42" t="str">
            <v>26</v>
          </cell>
          <cell r="F42" t="str">
            <v>Duty Free Listing</v>
          </cell>
          <cell r="G42">
            <v>45205</v>
          </cell>
          <cell r="H42" t="str">
            <v>RUM, SPICED</v>
          </cell>
          <cell r="I42" t="str">
            <v>100</v>
          </cell>
          <cell r="J42" t="str">
            <v>Spirits</v>
          </cell>
          <cell r="K42" t="str">
            <v>160</v>
          </cell>
          <cell r="L42" t="str">
            <v>Rum</v>
          </cell>
          <cell r="M42" t="str">
            <v>165</v>
          </cell>
          <cell r="N42" t="str">
            <v>Rum - Spiced</v>
          </cell>
          <cell r="O42">
            <v>1000</v>
          </cell>
          <cell r="P42">
            <v>12</v>
          </cell>
          <cell r="Q42" t="str">
            <v>012</v>
          </cell>
          <cell r="R42" t="str">
            <v>PR</v>
          </cell>
          <cell r="S42" t="str">
            <v>Puerto Rico</v>
          </cell>
          <cell r="T42" t="str">
            <v>999</v>
          </cell>
        </row>
        <row r="43">
          <cell r="A43">
            <v>20104</v>
          </cell>
          <cell r="B43" t="str">
            <v>BAROSSA VALLEY EST GSM</v>
          </cell>
          <cell r="C43" t="str">
            <v>BAROSSA VALLEY EST (BAROSSA)</v>
          </cell>
          <cell r="D43" t="str">
            <v>N</v>
          </cell>
          <cell r="E43" t="str">
            <v>20</v>
          </cell>
          <cell r="F43" t="str">
            <v>Specialty-Core</v>
          </cell>
          <cell r="G43">
            <v>45992</v>
          </cell>
          <cell r="H43" t="str">
            <v>TABLE WINE-AUSTRALIA</v>
          </cell>
          <cell r="I43" t="str">
            <v>200</v>
          </cell>
          <cell r="J43" t="str">
            <v>Wine</v>
          </cell>
          <cell r="K43" t="str">
            <v>235</v>
          </cell>
          <cell r="L43" t="str">
            <v>Table Wine- Red</v>
          </cell>
          <cell r="M43" t="str">
            <v>298</v>
          </cell>
          <cell r="N43" t="str">
            <v>Varietal blend</v>
          </cell>
          <cell r="O43">
            <v>750</v>
          </cell>
          <cell r="P43">
            <v>12</v>
          </cell>
          <cell r="Q43" t="str">
            <v>012</v>
          </cell>
          <cell r="R43" t="str">
            <v>AU</v>
          </cell>
          <cell r="S43" t="str">
            <v>Australia</v>
          </cell>
          <cell r="T43" t="str">
            <v>999</v>
          </cell>
        </row>
        <row r="44">
          <cell r="A44">
            <v>20363</v>
          </cell>
          <cell r="B44" t="str">
            <v>ICEBERG VODKA</v>
          </cell>
          <cell r="C44" t="str">
            <v>ICEBERG</v>
          </cell>
          <cell r="D44" t="str">
            <v>P</v>
          </cell>
          <cell r="E44" t="str">
            <v>20</v>
          </cell>
          <cell r="F44" t="str">
            <v>Specialty-Core</v>
          </cell>
          <cell r="G44">
            <v>45828</v>
          </cell>
          <cell r="H44" t="str">
            <v>SPIRITS IMPULSE</v>
          </cell>
          <cell r="I44" t="str">
            <v>100</v>
          </cell>
          <cell r="J44" t="str">
            <v>Spirits</v>
          </cell>
          <cell r="K44" t="str">
            <v>180</v>
          </cell>
          <cell r="L44" t="str">
            <v>Vodka</v>
          </cell>
          <cell r="M44" t="str">
            <v>180</v>
          </cell>
          <cell r="N44" t="str">
            <v>Regular Vodka</v>
          </cell>
          <cell r="O44">
            <v>200</v>
          </cell>
          <cell r="P44">
            <v>48</v>
          </cell>
          <cell r="Q44" t="str">
            <v>048</v>
          </cell>
          <cell r="R44" t="str">
            <v>CA</v>
          </cell>
          <cell r="S44" t="str">
            <v>Canada</v>
          </cell>
          <cell r="T44" t="str">
            <v>999</v>
          </cell>
        </row>
        <row r="45">
          <cell r="A45">
            <v>21591</v>
          </cell>
          <cell r="B45" t="str">
            <v>LE DIFESE</v>
          </cell>
          <cell r="C45" t="str">
            <v>SAN GUIDO (TUSCANY)</v>
          </cell>
          <cell r="D45" t="str">
            <v>L</v>
          </cell>
          <cell r="E45" t="str">
            <v>23</v>
          </cell>
          <cell r="F45" t="str">
            <v>Seasonal Listing</v>
          </cell>
          <cell r="G45">
            <v>42608</v>
          </cell>
          <cell r="H45" t="str">
            <v>TABLE WINE-ITALY</v>
          </cell>
          <cell r="I45" t="str">
            <v>200</v>
          </cell>
          <cell r="J45" t="str">
            <v>Wine</v>
          </cell>
          <cell r="K45" t="str">
            <v>235</v>
          </cell>
          <cell r="L45" t="str">
            <v>Table Wine- Red</v>
          </cell>
          <cell r="M45" t="str">
            <v>298</v>
          </cell>
          <cell r="N45" t="str">
            <v>Varietal blend</v>
          </cell>
          <cell r="O45">
            <v>750</v>
          </cell>
          <cell r="P45">
            <v>6</v>
          </cell>
          <cell r="Q45" t="str">
            <v>006</v>
          </cell>
          <cell r="R45" t="str">
            <v>IT</v>
          </cell>
          <cell r="S45" t="str">
            <v>Italy</v>
          </cell>
          <cell r="T45" t="str">
            <v>280</v>
          </cell>
        </row>
        <row r="46">
          <cell r="A46">
            <v>24580</v>
          </cell>
          <cell r="B46" t="str">
            <v>TBC HOUSE BEER 2 650B</v>
          </cell>
          <cell r="C46" t="str">
            <v>TRANS CANADA BREWING</v>
          </cell>
          <cell r="D46" t="str">
            <v>T</v>
          </cell>
          <cell r="E46" t="str">
            <v>27</v>
          </cell>
          <cell r="F46" t="str">
            <v>Licensee Listing</v>
          </cell>
          <cell r="G46">
            <v>44454</v>
          </cell>
          <cell r="H46" t="str">
            <v>PRIVATELY DISTRIBUTED BEER</v>
          </cell>
          <cell r="I46" t="str">
            <v>400</v>
          </cell>
          <cell r="J46" t="str">
            <v>Beer</v>
          </cell>
          <cell r="K46" t="str">
            <v>420</v>
          </cell>
          <cell r="L46" t="str">
            <v>Beer- Fort Garry</v>
          </cell>
          <cell r="M46" t="str">
            <v>405</v>
          </cell>
          <cell r="N46" t="str">
            <v>Ale - Alc 4.1 to 5.5</v>
          </cell>
          <cell r="O46">
            <v>650</v>
          </cell>
          <cell r="P46">
            <v>12</v>
          </cell>
          <cell r="Q46" t="str">
            <v>001</v>
          </cell>
          <cell r="R46" t="str">
            <v>CA</v>
          </cell>
          <cell r="S46" t="str">
            <v>Canada</v>
          </cell>
          <cell r="T46" t="str">
            <v>474</v>
          </cell>
        </row>
        <row r="47">
          <cell r="A47">
            <v>24700</v>
          </cell>
          <cell r="B47" t="str">
            <v>LUCCARELLI IL BACCA OV PRIM</v>
          </cell>
          <cell r="C47" t="str">
            <v>LUCCARELLI (MANDURIA)</v>
          </cell>
          <cell r="D47" t="str">
            <v>N</v>
          </cell>
          <cell r="E47" t="str">
            <v>22</v>
          </cell>
          <cell r="F47" t="str">
            <v>Specialty-Fringe</v>
          </cell>
          <cell r="G47">
            <v>45978</v>
          </cell>
          <cell r="H47" t="str">
            <v>TABLE WINE-ITALY</v>
          </cell>
          <cell r="I47" t="str">
            <v>200</v>
          </cell>
          <cell r="J47" t="str">
            <v>Wine</v>
          </cell>
          <cell r="K47" t="str">
            <v>235</v>
          </cell>
          <cell r="L47" t="str">
            <v>Table Wine- Red</v>
          </cell>
          <cell r="M47" t="str">
            <v>288</v>
          </cell>
          <cell r="N47" t="str">
            <v>Zinfandel</v>
          </cell>
          <cell r="O47">
            <v>750</v>
          </cell>
          <cell r="P47">
            <v>6</v>
          </cell>
          <cell r="Q47" t="str">
            <v>006</v>
          </cell>
          <cell r="R47" t="str">
            <v>IT</v>
          </cell>
          <cell r="S47" t="str">
            <v>Italy</v>
          </cell>
          <cell r="T47" t="str">
            <v>999</v>
          </cell>
        </row>
        <row r="48">
          <cell r="A48">
            <v>26438</v>
          </cell>
          <cell r="B48" t="str">
            <v>P49 TOQUES OF HAZZARD DIPA473C</v>
          </cell>
          <cell r="C48" t="str">
            <v>PARALLEL 49 BREWING CO (BC)</v>
          </cell>
          <cell r="D48" t="str">
            <v>L</v>
          </cell>
          <cell r="E48" t="str">
            <v>10</v>
          </cell>
          <cell r="F48" t="str">
            <v>General List</v>
          </cell>
          <cell r="G48">
            <v>45897</v>
          </cell>
          <cell r="H48" t="str">
            <v>MBLL DISTRIBUTED BEER</v>
          </cell>
          <cell r="I48" t="str">
            <v>400</v>
          </cell>
          <cell r="J48" t="str">
            <v>Beer</v>
          </cell>
          <cell r="K48" t="str">
            <v>430</v>
          </cell>
          <cell r="L48" t="str">
            <v>Beer- MBLL Distributed</v>
          </cell>
          <cell r="M48" t="str">
            <v>440</v>
          </cell>
          <cell r="N48" t="str">
            <v>Strong/Extra Strong - Alc &gt;5.5</v>
          </cell>
          <cell r="O48">
            <v>473</v>
          </cell>
          <cell r="P48">
            <v>24</v>
          </cell>
          <cell r="Q48" t="str">
            <v>024</v>
          </cell>
          <cell r="R48" t="str">
            <v>CA</v>
          </cell>
          <cell r="S48" t="str">
            <v>Canada</v>
          </cell>
          <cell r="T48" t="str">
            <v>450</v>
          </cell>
        </row>
        <row r="49">
          <cell r="A49">
            <v>28618</v>
          </cell>
          <cell r="B49" t="str">
            <v>HAKU VODKA</v>
          </cell>
          <cell r="C49" t="str">
            <v>SUNTORY (JAPAN)</v>
          </cell>
          <cell r="D49" t="str">
            <v>P</v>
          </cell>
          <cell r="E49" t="str">
            <v>20</v>
          </cell>
          <cell r="F49" t="str">
            <v>Specialty-Core</v>
          </cell>
          <cell r="G49">
            <v>45973</v>
          </cell>
          <cell r="H49" t="str">
            <v>VODKA</v>
          </cell>
          <cell r="I49" t="str">
            <v>100</v>
          </cell>
          <cell r="J49" t="str">
            <v>Spirits</v>
          </cell>
          <cell r="K49" t="str">
            <v>180</v>
          </cell>
          <cell r="L49" t="str">
            <v>Vodka</v>
          </cell>
          <cell r="M49" t="str">
            <v>180</v>
          </cell>
          <cell r="N49" t="str">
            <v>Regular Vodka</v>
          </cell>
          <cell r="O49">
            <v>750</v>
          </cell>
          <cell r="P49">
            <v>6</v>
          </cell>
          <cell r="Q49" t="str">
            <v>006</v>
          </cell>
          <cell r="R49" t="str">
            <v>JP</v>
          </cell>
          <cell r="S49" t="str">
            <v>Japan</v>
          </cell>
          <cell r="T49" t="str">
            <v>999</v>
          </cell>
        </row>
        <row r="50">
          <cell r="A50">
            <v>29880</v>
          </cell>
          <cell r="B50" t="str">
            <v>TRIVENTO EOLO MALBEC 2019</v>
          </cell>
          <cell r="C50" t="str">
            <v>TRIVENTO (MENDOZA)</v>
          </cell>
          <cell r="D50" t="str">
            <v>R</v>
          </cell>
          <cell r="E50" t="str">
            <v>21</v>
          </cell>
          <cell r="F50" t="str">
            <v>Specialty-Allocations</v>
          </cell>
          <cell r="G50">
            <v>45866</v>
          </cell>
          <cell r="H50" t="str">
            <v>TABLE WINE-ARGENTINA</v>
          </cell>
          <cell r="I50" t="str">
            <v>200</v>
          </cell>
          <cell r="J50" t="str">
            <v>Wine</v>
          </cell>
          <cell r="K50" t="str">
            <v>235</v>
          </cell>
          <cell r="L50" t="str">
            <v>Table Wine- Red</v>
          </cell>
          <cell r="M50" t="str">
            <v>247</v>
          </cell>
          <cell r="N50" t="str">
            <v>Malbec</v>
          </cell>
          <cell r="O50">
            <v>750</v>
          </cell>
          <cell r="P50">
            <v>6</v>
          </cell>
          <cell r="Q50" t="str">
            <v>006</v>
          </cell>
          <cell r="R50" t="str">
            <v>AR</v>
          </cell>
          <cell r="S50" t="str">
            <v>Argentina</v>
          </cell>
          <cell r="T50" t="str">
            <v>999</v>
          </cell>
        </row>
        <row r="51">
          <cell r="A51">
            <v>31283</v>
          </cell>
          <cell r="B51" t="str">
            <v>SANTA MARGHERITA PINOT GRIGIO</v>
          </cell>
          <cell r="C51" t="str">
            <v>VALDADIGE DOC</v>
          </cell>
          <cell r="D51" t="str">
            <v>L</v>
          </cell>
          <cell r="E51" t="str">
            <v>20</v>
          </cell>
          <cell r="F51" t="str">
            <v>Specialty-Core</v>
          </cell>
          <cell r="G51">
            <v>45821</v>
          </cell>
          <cell r="H51" t="str">
            <v>WINE IMPULSE</v>
          </cell>
          <cell r="I51" t="str">
            <v>200</v>
          </cell>
          <cell r="J51" t="str">
            <v>Wine</v>
          </cell>
          <cell r="K51" t="str">
            <v>255</v>
          </cell>
          <cell r="L51" t="str">
            <v>Table Wine- White</v>
          </cell>
          <cell r="M51" t="str">
            <v>254</v>
          </cell>
          <cell r="N51" t="str">
            <v>Pinot Gris</v>
          </cell>
          <cell r="O51">
            <v>375</v>
          </cell>
          <cell r="P51">
            <v>12</v>
          </cell>
          <cell r="Q51" t="str">
            <v>012</v>
          </cell>
          <cell r="R51" t="str">
            <v>IT</v>
          </cell>
          <cell r="S51" t="str">
            <v>Italy</v>
          </cell>
          <cell r="T51" t="str">
            <v>999</v>
          </cell>
        </row>
        <row r="52">
          <cell r="A52">
            <v>31395</v>
          </cell>
          <cell r="B52" t="str">
            <v>TEAM CANADA RED BLEND VQA</v>
          </cell>
          <cell r="C52" t="str">
            <v>NIAGARA ON THE LAKE PILLITTERI</v>
          </cell>
          <cell r="D52" t="str">
            <v>P</v>
          </cell>
          <cell r="E52" t="str">
            <v>11</v>
          </cell>
          <cell r="F52" t="str">
            <v>Buy Now</v>
          </cell>
          <cell r="G52">
            <v>45961</v>
          </cell>
          <cell r="H52" t="str">
            <v>TABLE WINE-CANADA VQA &amp; OTHER</v>
          </cell>
          <cell r="I52" t="str">
            <v>200</v>
          </cell>
          <cell r="J52" t="str">
            <v>Wine</v>
          </cell>
          <cell r="K52" t="str">
            <v>235</v>
          </cell>
          <cell r="L52" t="str">
            <v>Table Wine- Red</v>
          </cell>
          <cell r="M52" t="str">
            <v>298</v>
          </cell>
          <cell r="N52" t="str">
            <v>Varietal blend</v>
          </cell>
          <cell r="O52">
            <v>750</v>
          </cell>
          <cell r="P52">
            <v>12</v>
          </cell>
          <cell r="Q52" t="str">
            <v>012</v>
          </cell>
          <cell r="R52" t="str">
            <v>CA</v>
          </cell>
          <cell r="S52" t="str">
            <v>Canada</v>
          </cell>
          <cell r="T52" t="str">
            <v>222</v>
          </cell>
        </row>
        <row r="53">
          <cell r="A53">
            <v>31435</v>
          </cell>
          <cell r="B53" t="str">
            <v>TEAM CANADA WHITE BLEND VQA</v>
          </cell>
          <cell r="C53" t="str">
            <v>NIAGARA ON THE LAKE PILLITTERI</v>
          </cell>
          <cell r="D53" t="str">
            <v>P</v>
          </cell>
          <cell r="E53" t="str">
            <v>11</v>
          </cell>
          <cell r="F53" t="str">
            <v>Buy Now</v>
          </cell>
          <cell r="G53">
            <v>45961</v>
          </cell>
          <cell r="H53" t="str">
            <v>TABLE WINE-CANADA VQA &amp; OTHER</v>
          </cell>
          <cell r="I53" t="str">
            <v>200</v>
          </cell>
          <cell r="J53" t="str">
            <v>Wine</v>
          </cell>
          <cell r="K53" t="str">
            <v>255</v>
          </cell>
          <cell r="L53" t="str">
            <v>Table Wine- White</v>
          </cell>
          <cell r="M53" t="str">
            <v>298</v>
          </cell>
          <cell r="N53" t="str">
            <v>Varietal blend</v>
          </cell>
          <cell r="O53">
            <v>750</v>
          </cell>
          <cell r="P53">
            <v>12</v>
          </cell>
          <cell r="Q53" t="str">
            <v>012</v>
          </cell>
          <cell r="R53" t="str">
            <v>CA</v>
          </cell>
          <cell r="S53" t="str">
            <v>Canada</v>
          </cell>
          <cell r="T53" t="str">
            <v>222</v>
          </cell>
        </row>
        <row r="54">
          <cell r="A54">
            <v>31482</v>
          </cell>
          <cell r="B54" t="str">
            <v>TORRESELLA PINOT GRIGIO ROSE</v>
          </cell>
          <cell r="C54" t="str">
            <v>DOC VENEZIA SANTA MARGHERITA</v>
          </cell>
          <cell r="D54" t="str">
            <v>T</v>
          </cell>
          <cell r="E54" t="str">
            <v>20</v>
          </cell>
          <cell r="F54" t="str">
            <v>Specialty-Core</v>
          </cell>
          <cell r="G54">
            <v>43705</v>
          </cell>
          <cell r="H54" t="str">
            <v>TABLE WINE-ITALY</v>
          </cell>
          <cell r="I54" t="str">
            <v>200</v>
          </cell>
          <cell r="J54" t="str">
            <v>Wine</v>
          </cell>
          <cell r="K54" t="str">
            <v>250</v>
          </cell>
          <cell r="L54" t="str">
            <v>Table Wine- Rose/Blush</v>
          </cell>
          <cell r="M54" t="str">
            <v>254</v>
          </cell>
          <cell r="N54" t="str">
            <v>Pinot Gris</v>
          </cell>
          <cell r="O54">
            <v>750</v>
          </cell>
          <cell r="P54">
            <v>12</v>
          </cell>
          <cell r="Q54" t="str">
            <v>001</v>
          </cell>
          <cell r="R54" t="str">
            <v>IT</v>
          </cell>
          <cell r="S54" t="str">
            <v>Italy</v>
          </cell>
          <cell r="T54" t="str">
            <v>999</v>
          </cell>
        </row>
        <row r="55">
          <cell r="A55">
            <v>31696</v>
          </cell>
          <cell r="B55" t="str">
            <v>BRUICH PRTCHAR 10YO ISLAY SMSC</v>
          </cell>
          <cell r="C55" t="str">
            <v>BRUICHLADDICH DIST</v>
          </cell>
          <cell r="D55" t="str">
            <v>L</v>
          </cell>
          <cell r="E55" t="str">
            <v>20</v>
          </cell>
          <cell r="F55" t="str">
            <v>Specialty-Core</v>
          </cell>
          <cell r="G55">
            <v>44413</v>
          </cell>
          <cell r="H55" t="str">
            <v>SCOTCH WHISKY</v>
          </cell>
          <cell r="I55" t="str">
            <v>100</v>
          </cell>
          <cell r="J55" t="str">
            <v>Spirits</v>
          </cell>
          <cell r="K55" t="str">
            <v>192</v>
          </cell>
          <cell r="L55" t="str">
            <v>Scotch Whisky</v>
          </cell>
          <cell r="M55" t="str">
            <v>107</v>
          </cell>
          <cell r="N55" t="str">
            <v>Islay Single Malt Whisky</v>
          </cell>
          <cell r="O55">
            <v>750</v>
          </cell>
          <cell r="P55">
            <v>6</v>
          </cell>
          <cell r="Q55" t="str">
            <v>006</v>
          </cell>
          <cell r="R55" t="str">
            <v>GB</v>
          </cell>
          <cell r="S55" t="str">
            <v>United Kingdom</v>
          </cell>
          <cell r="T55" t="str">
            <v>999</v>
          </cell>
        </row>
        <row r="56">
          <cell r="A56">
            <v>32941</v>
          </cell>
          <cell r="B56" t="str">
            <v>HENNESSY VS COGNAC DF</v>
          </cell>
          <cell r="C56" t="str">
            <v>HENNESSY (FRANCE)</v>
          </cell>
          <cell r="D56" t="str">
            <v>L</v>
          </cell>
          <cell r="E56" t="str">
            <v>26</v>
          </cell>
          <cell r="F56" t="str">
            <v>Duty Free Listing</v>
          </cell>
          <cell r="G56">
            <v>45205</v>
          </cell>
          <cell r="H56" t="str">
            <v>COGNAC/ARMAGNAC</v>
          </cell>
          <cell r="I56" t="str">
            <v>100</v>
          </cell>
          <cell r="J56" t="str">
            <v>Spirits</v>
          </cell>
          <cell r="K56" t="str">
            <v>100</v>
          </cell>
          <cell r="L56" t="str">
            <v>Brandy</v>
          </cell>
          <cell r="M56" t="str">
            <v>102</v>
          </cell>
          <cell r="N56" t="str">
            <v>Cognac</v>
          </cell>
          <cell r="O56">
            <v>1000</v>
          </cell>
          <cell r="P56">
            <v>12</v>
          </cell>
          <cell r="Q56" t="str">
            <v>012</v>
          </cell>
          <cell r="R56" t="str">
            <v>FR</v>
          </cell>
          <cell r="S56" t="str">
            <v>France</v>
          </cell>
          <cell r="T56" t="str">
            <v>999</v>
          </cell>
        </row>
        <row r="57">
          <cell r="A57">
            <v>32988</v>
          </cell>
          <cell r="B57" t="str">
            <v>FIREBALL CINNAMON WH LIQ DF</v>
          </cell>
          <cell r="C57" t="str">
            <v>SAZERAC (CANADA)</v>
          </cell>
          <cell r="D57" t="str">
            <v>L</v>
          </cell>
          <cell r="E57" t="str">
            <v>26</v>
          </cell>
          <cell r="F57" t="str">
            <v>Duty Free Listing</v>
          </cell>
          <cell r="G57">
            <v>43837</v>
          </cell>
          <cell r="H57" t="str">
            <v>LIQUEUR</v>
          </cell>
          <cell r="I57" t="str">
            <v>100</v>
          </cell>
          <cell r="J57" t="str">
            <v>Spirits</v>
          </cell>
          <cell r="K57" t="str">
            <v>120</v>
          </cell>
          <cell r="L57" t="str">
            <v>Liqueur</v>
          </cell>
          <cell r="M57" t="str">
            <v>141</v>
          </cell>
          <cell r="N57" t="str">
            <v>Miscellaneous Flavour</v>
          </cell>
          <cell r="O57">
            <v>1000</v>
          </cell>
          <cell r="P57">
            <v>6</v>
          </cell>
          <cell r="Q57" t="str">
            <v>006</v>
          </cell>
          <cell r="R57" t="str">
            <v>CA</v>
          </cell>
          <cell r="S57" t="str">
            <v>Canada</v>
          </cell>
          <cell r="T57" t="str">
            <v>999</v>
          </cell>
        </row>
        <row r="58">
          <cell r="A58">
            <v>33256</v>
          </cell>
          <cell r="B58" t="str">
            <v>MONTE CREEK LL RIESLING VQA</v>
          </cell>
          <cell r="C58" t="str">
            <v>MONTE CREEK</v>
          </cell>
          <cell r="D58" t="str">
            <v>T</v>
          </cell>
          <cell r="E58" t="str">
            <v>20</v>
          </cell>
          <cell r="F58" t="str">
            <v>Specialty-Core</v>
          </cell>
          <cell r="G58">
            <v>45086</v>
          </cell>
          <cell r="H58" t="str">
            <v>TABLE WINE-CANADA VQA &amp; OTHER</v>
          </cell>
          <cell r="I58" t="str">
            <v>200</v>
          </cell>
          <cell r="J58" t="str">
            <v>Wine</v>
          </cell>
          <cell r="K58" t="str">
            <v>255</v>
          </cell>
          <cell r="L58" t="str">
            <v>Table Wine- White</v>
          </cell>
          <cell r="M58" t="str">
            <v>270</v>
          </cell>
          <cell r="N58" t="str">
            <v>Riesling</v>
          </cell>
          <cell r="O58">
            <v>750</v>
          </cell>
          <cell r="P58">
            <v>12</v>
          </cell>
          <cell r="Q58" t="str">
            <v>012</v>
          </cell>
          <cell r="R58" t="str">
            <v>CA</v>
          </cell>
          <cell r="S58" t="str">
            <v>Canada</v>
          </cell>
          <cell r="T58" t="str">
            <v>223</v>
          </cell>
        </row>
        <row r="59">
          <cell r="A59">
            <v>34243</v>
          </cell>
          <cell r="B59" t="str">
            <v>KWV ROODEBERG RED BLD CASK</v>
          </cell>
          <cell r="C59" t="str">
            <v>WESTERN CAPE</v>
          </cell>
          <cell r="D59" t="str">
            <v>L</v>
          </cell>
          <cell r="E59" t="str">
            <v>20</v>
          </cell>
          <cell r="F59" t="str">
            <v>Specialty-Core</v>
          </cell>
          <cell r="G59">
            <v>43936</v>
          </cell>
          <cell r="H59" t="str">
            <v>BAG IN BOX</v>
          </cell>
          <cell r="I59" t="str">
            <v>200</v>
          </cell>
          <cell r="J59" t="str">
            <v>Wine</v>
          </cell>
          <cell r="K59" t="str">
            <v>235</v>
          </cell>
          <cell r="L59" t="str">
            <v>Table Wine- Red</v>
          </cell>
          <cell r="M59" t="str">
            <v>298</v>
          </cell>
          <cell r="N59" t="str">
            <v>Varietal blend</v>
          </cell>
          <cell r="O59">
            <v>3000</v>
          </cell>
          <cell r="P59">
            <v>4</v>
          </cell>
          <cell r="Q59" t="str">
            <v>004</v>
          </cell>
          <cell r="R59" t="str">
            <v>ZA</v>
          </cell>
          <cell r="S59" t="str">
            <v>South Africa</v>
          </cell>
          <cell r="T59" t="str">
            <v>999</v>
          </cell>
        </row>
        <row r="60">
          <cell r="A60">
            <v>34367</v>
          </cell>
          <cell r="B60" t="str">
            <v>GRANTS RUM CASK ED SC</v>
          </cell>
          <cell r="C60" t="str">
            <v>WILLIAM GRANT (SCOTLAND)</v>
          </cell>
          <cell r="D60" t="str">
            <v>T</v>
          </cell>
          <cell r="E60" t="str">
            <v>20</v>
          </cell>
          <cell r="F60" t="str">
            <v>Specialty-Core</v>
          </cell>
          <cell r="G60">
            <v>43949</v>
          </cell>
          <cell r="H60" t="str">
            <v>SCOTCH WHISKY</v>
          </cell>
          <cell r="I60" t="str">
            <v>100</v>
          </cell>
          <cell r="J60" t="str">
            <v>Spirits</v>
          </cell>
          <cell r="K60" t="str">
            <v>190</v>
          </cell>
          <cell r="L60" t="str">
            <v>Whiskey/Whisky - DO NOT USE</v>
          </cell>
          <cell r="M60" t="str">
            <v>198</v>
          </cell>
          <cell r="N60" t="str">
            <v>Blended Malt Whisky</v>
          </cell>
          <cell r="O60">
            <v>750</v>
          </cell>
          <cell r="P60">
            <v>12</v>
          </cell>
          <cell r="Q60" t="str">
            <v>012</v>
          </cell>
          <cell r="R60" t="str">
            <v>GB</v>
          </cell>
          <cell r="S60" t="str">
            <v>United Kingdom</v>
          </cell>
          <cell r="T60" t="str">
            <v>999</v>
          </cell>
        </row>
        <row r="61">
          <cell r="A61">
            <v>34393</v>
          </cell>
          <cell r="B61" t="str">
            <v>POLAR ICE ARCTIC XTREME VODKA</v>
          </cell>
          <cell r="C61" t="str">
            <v>POLAR ICE</v>
          </cell>
          <cell r="D61" t="str">
            <v>N</v>
          </cell>
          <cell r="E61" t="str">
            <v>20</v>
          </cell>
          <cell r="F61" t="str">
            <v>Specialty-Core</v>
          </cell>
          <cell r="G61">
            <v>45974</v>
          </cell>
          <cell r="H61" t="str">
            <v>VODKA</v>
          </cell>
          <cell r="I61" t="str">
            <v>100</v>
          </cell>
          <cell r="J61" t="str">
            <v>Spirits</v>
          </cell>
          <cell r="K61" t="str">
            <v>180</v>
          </cell>
          <cell r="L61" t="str">
            <v>Vodka</v>
          </cell>
          <cell r="M61" t="str">
            <v>180</v>
          </cell>
          <cell r="N61" t="str">
            <v>Regular Vodka</v>
          </cell>
          <cell r="O61">
            <v>750</v>
          </cell>
          <cell r="P61">
            <v>12</v>
          </cell>
          <cell r="Q61" t="str">
            <v>001</v>
          </cell>
          <cell r="R61" t="str">
            <v>CA</v>
          </cell>
          <cell r="S61" t="str">
            <v>Canada</v>
          </cell>
          <cell r="T61" t="str">
            <v>222</v>
          </cell>
        </row>
        <row r="62">
          <cell r="A62">
            <v>36079</v>
          </cell>
          <cell r="B62" t="str">
            <v>MACALLAN 12YO SHERRY OAK SM SC</v>
          </cell>
          <cell r="C62" t="str">
            <v>MACALLAN (SCOTLAND)</v>
          </cell>
          <cell r="D62" t="str">
            <v>L</v>
          </cell>
          <cell r="E62" t="str">
            <v>22</v>
          </cell>
          <cell r="F62" t="str">
            <v>Specialty-Fringe</v>
          </cell>
          <cell r="G62">
            <v>45860</v>
          </cell>
          <cell r="H62" t="str">
            <v>SCOTCH WHISKY</v>
          </cell>
          <cell r="I62" t="str">
            <v>100</v>
          </cell>
          <cell r="J62" t="str">
            <v>Spirits</v>
          </cell>
          <cell r="K62" t="str">
            <v>192</v>
          </cell>
          <cell r="L62" t="str">
            <v>Scotch Whisky</v>
          </cell>
          <cell r="M62" t="str">
            <v>105</v>
          </cell>
          <cell r="N62" t="str">
            <v>Speyside Single Malt Whisky</v>
          </cell>
          <cell r="O62">
            <v>750</v>
          </cell>
          <cell r="P62">
            <v>12</v>
          </cell>
          <cell r="Q62" t="str">
            <v>012</v>
          </cell>
          <cell r="R62" t="str">
            <v>GB</v>
          </cell>
          <cell r="S62" t="str">
            <v>United Kingdom</v>
          </cell>
          <cell r="T62" t="str">
            <v>999</v>
          </cell>
        </row>
        <row r="63">
          <cell r="A63">
            <v>36529</v>
          </cell>
          <cell r="B63" t="str">
            <v>LVIVSKE 1715 LAGER 500C SPOR</v>
          </cell>
          <cell r="C63" t="str">
            <v>LVIVSKE 1715 (AGLC 859195)</v>
          </cell>
          <cell r="D63" t="str">
            <v>T</v>
          </cell>
          <cell r="E63" t="str">
            <v>40</v>
          </cell>
          <cell r="F63" t="str">
            <v>Special Order</v>
          </cell>
          <cell r="G63">
            <v>44694</v>
          </cell>
          <cell r="H63" t="str">
            <v>SPECIAL ORDER PRODUC</v>
          </cell>
          <cell r="I63" t="str">
            <v>400</v>
          </cell>
          <cell r="J63" t="str">
            <v>Beer</v>
          </cell>
          <cell r="K63" t="str">
            <v>430</v>
          </cell>
          <cell r="L63" t="str">
            <v>Beer- MBLL Distributed</v>
          </cell>
          <cell r="M63" t="str">
            <v>415</v>
          </cell>
          <cell r="N63" t="str">
            <v>Lager - Alc 4.1 to 5.5</v>
          </cell>
          <cell r="O63">
            <v>500</v>
          </cell>
          <cell r="P63">
            <v>24</v>
          </cell>
          <cell r="Q63" t="str">
            <v>024</v>
          </cell>
          <cell r="R63" t="str">
            <v>UA</v>
          </cell>
          <cell r="S63" t="str">
            <v>Ukraine</v>
          </cell>
          <cell r="T63" t="str">
            <v>999</v>
          </cell>
        </row>
        <row r="64">
          <cell r="A64">
            <v>37153</v>
          </cell>
          <cell r="B64" t="str">
            <v>BARRIQADE ZWEIGELT ROSE SWS</v>
          </cell>
          <cell r="C64" t="str">
            <v>WEINLAND STAGARD</v>
          </cell>
          <cell r="D64" t="str">
            <v>T</v>
          </cell>
          <cell r="E64" t="str">
            <v>50</v>
          </cell>
          <cell r="F64" t="str">
            <v>Specialty Wine Store</v>
          </cell>
          <cell r="G64">
            <v>44153</v>
          </cell>
          <cell r="H64" t="str">
            <v>WINE STORES</v>
          </cell>
          <cell r="I64" t="str">
            <v>200</v>
          </cell>
          <cell r="J64" t="str">
            <v>Wine</v>
          </cell>
          <cell r="K64" t="str">
            <v>250</v>
          </cell>
          <cell r="L64" t="str">
            <v>Table Wine- Rose/Blush</v>
          </cell>
          <cell r="M64" t="str">
            <v>298</v>
          </cell>
          <cell r="N64" t="str">
            <v>Varietal blend</v>
          </cell>
          <cell r="O64">
            <v>750</v>
          </cell>
          <cell r="P64">
            <v>6</v>
          </cell>
          <cell r="Q64" t="str">
            <v>006</v>
          </cell>
          <cell r="R64" t="str">
            <v>AT</v>
          </cell>
          <cell r="S64" t="str">
            <v>Austria</v>
          </cell>
          <cell r="T64" t="str">
            <v>999</v>
          </cell>
        </row>
        <row r="65">
          <cell r="A65">
            <v>37521</v>
          </cell>
          <cell r="B65" t="str">
            <v>PAUL JOHN NIRVANA WH</v>
          </cell>
          <cell r="C65" t="str">
            <v>JOHN DISTILLERIES (INDIA)</v>
          </cell>
          <cell r="D65" t="str">
            <v>L</v>
          </cell>
          <cell r="E65" t="str">
            <v>22</v>
          </cell>
          <cell r="F65" t="str">
            <v>Specialty-Fringe</v>
          </cell>
          <cell r="G65">
            <v>45757</v>
          </cell>
          <cell r="H65" t="str">
            <v>INTERNATIONAL OTHER WHISK(E)Y</v>
          </cell>
          <cell r="I65" t="str">
            <v>100</v>
          </cell>
          <cell r="J65" t="str">
            <v>Spirits</v>
          </cell>
          <cell r="K65" t="str">
            <v>194</v>
          </cell>
          <cell r="L65" t="str">
            <v>International Other Whisk(e)y</v>
          </cell>
          <cell r="M65" t="str">
            <v>114</v>
          </cell>
          <cell r="N65" t="str">
            <v>International Other Whisk(e)y</v>
          </cell>
          <cell r="O65">
            <v>750</v>
          </cell>
          <cell r="P65">
            <v>6</v>
          </cell>
          <cell r="Q65" t="str">
            <v>006</v>
          </cell>
          <cell r="R65" t="str">
            <v>IN</v>
          </cell>
          <cell r="S65" t="str">
            <v>India</v>
          </cell>
          <cell r="T65" t="str">
            <v>999</v>
          </cell>
        </row>
        <row r="66">
          <cell r="A66">
            <v>37573</v>
          </cell>
          <cell r="B66" t="str">
            <v>BOMBAY GIN&amp;TONIC 4/250C</v>
          </cell>
          <cell r="C66" t="str">
            <v>G&amp;J GRENALL (ENGLAND)</v>
          </cell>
          <cell r="D66" t="str">
            <v>T</v>
          </cell>
          <cell r="E66" t="str">
            <v>10</v>
          </cell>
          <cell r="F66" t="str">
            <v>General List</v>
          </cell>
          <cell r="G66">
            <v>44187</v>
          </cell>
          <cell r="H66" t="str">
            <v>COCKTAILS</v>
          </cell>
          <cell r="I66" t="str">
            <v>300</v>
          </cell>
          <cell r="J66" t="str">
            <v>Ready to Drink</v>
          </cell>
          <cell r="K66" t="str">
            <v>315</v>
          </cell>
          <cell r="L66" t="str">
            <v>RTD - Spirit Based</v>
          </cell>
          <cell r="M66" t="str">
            <v>308</v>
          </cell>
          <cell r="N66" t="str">
            <v>Cocktails</v>
          </cell>
          <cell r="O66">
            <v>1000</v>
          </cell>
          <cell r="P66">
            <v>6</v>
          </cell>
          <cell r="Q66" t="str">
            <v>006</v>
          </cell>
          <cell r="R66" t="str">
            <v>GB</v>
          </cell>
          <cell r="S66" t="str">
            <v>United Kingdom</v>
          </cell>
          <cell r="T66" t="str">
            <v>999</v>
          </cell>
        </row>
        <row r="67">
          <cell r="A67">
            <v>37727</v>
          </cell>
          <cell r="B67" t="str">
            <v>KROMBACHER HELL LAG 500C</v>
          </cell>
          <cell r="C67" t="str">
            <v>KROMBACHER (GERMANY)</v>
          </cell>
          <cell r="D67" t="str">
            <v>T</v>
          </cell>
          <cell r="E67" t="str">
            <v>10</v>
          </cell>
          <cell r="F67" t="str">
            <v>General List</v>
          </cell>
          <cell r="G67">
            <v>44208</v>
          </cell>
          <cell r="H67" t="str">
            <v>MBLL DISTRIBUTED BEER</v>
          </cell>
          <cell r="I67" t="str">
            <v>400</v>
          </cell>
          <cell r="J67" t="str">
            <v>Beer</v>
          </cell>
          <cell r="K67" t="str">
            <v>430</v>
          </cell>
          <cell r="L67" t="str">
            <v>Beer- MBLL Distributed</v>
          </cell>
          <cell r="M67" t="str">
            <v>415</v>
          </cell>
          <cell r="N67" t="str">
            <v>Lager - Alc 4.1 to 5.5</v>
          </cell>
          <cell r="O67">
            <v>500</v>
          </cell>
          <cell r="P67">
            <v>24</v>
          </cell>
          <cell r="Q67" t="str">
            <v>024</v>
          </cell>
          <cell r="R67" t="str">
            <v>DE</v>
          </cell>
          <cell r="S67" t="str">
            <v>Germany</v>
          </cell>
          <cell r="T67" t="str">
            <v>999</v>
          </cell>
        </row>
        <row r="68">
          <cell r="A68">
            <v>38786</v>
          </cell>
          <cell r="B68" t="str">
            <v>TORRES 15 RES BRANDY</v>
          </cell>
          <cell r="C68" t="str">
            <v>TORRES (SPAIN)</v>
          </cell>
          <cell r="D68" t="str">
            <v>L</v>
          </cell>
          <cell r="E68" t="str">
            <v>23</v>
          </cell>
          <cell r="F68" t="str">
            <v>Seasonal Listing</v>
          </cell>
          <cell r="G68">
            <v>44266</v>
          </cell>
          <cell r="H68" t="str">
            <v>BRANDY</v>
          </cell>
          <cell r="I68" t="str">
            <v>100</v>
          </cell>
          <cell r="J68" t="str">
            <v>Spirits</v>
          </cell>
          <cell r="K68" t="str">
            <v>100</v>
          </cell>
          <cell r="L68" t="str">
            <v>Brandy</v>
          </cell>
          <cell r="M68" t="str">
            <v>103</v>
          </cell>
          <cell r="N68" t="str">
            <v>Brandy</v>
          </cell>
          <cell r="O68">
            <v>750</v>
          </cell>
          <cell r="P68">
            <v>12</v>
          </cell>
          <cell r="Q68" t="str">
            <v>012</v>
          </cell>
          <cell r="R68" t="str">
            <v>ES</v>
          </cell>
          <cell r="S68" t="str">
            <v>Spain</v>
          </cell>
          <cell r="T68" t="str">
            <v>999</v>
          </cell>
        </row>
        <row r="69">
          <cell r="A69">
            <v>39473</v>
          </cell>
          <cell r="B69" t="str">
            <v>MAISON NO 9 ROSE SWS</v>
          </cell>
          <cell r="C69" t="str">
            <v>IGP MEDITERRANEE</v>
          </cell>
          <cell r="D69" t="str">
            <v>U</v>
          </cell>
          <cell r="E69" t="str">
            <v>50</v>
          </cell>
          <cell r="F69" t="str">
            <v>Specialty Wine Store</v>
          </cell>
          <cell r="G69">
            <v>44306</v>
          </cell>
          <cell r="H69" t="str">
            <v>WINE STORES</v>
          </cell>
          <cell r="I69" t="str">
            <v>200</v>
          </cell>
          <cell r="J69" t="str">
            <v>Wine</v>
          </cell>
          <cell r="K69" t="str">
            <v>250</v>
          </cell>
          <cell r="L69" t="str">
            <v>Table Wine- Rose/Blush</v>
          </cell>
          <cell r="M69" t="str">
            <v>298</v>
          </cell>
          <cell r="N69" t="str">
            <v>Varietal blend</v>
          </cell>
          <cell r="O69">
            <v>750</v>
          </cell>
          <cell r="P69">
            <v>12</v>
          </cell>
          <cell r="Q69" t="str">
            <v>012</v>
          </cell>
          <cell r="R69" t="str">
            <v>FR</v>
          </cell>
          <cell r="S69" t="str">
            <v>France</v>
          </cell>
          <cell r="T69" t="str">
            <v>999</v>
          </cell>
        </row>
        <row r="70">
          <cell r="A70">
            <v>39573</v>
          </cell>
          <cell r="B70" t="str">
            <v>LOLA SPARKLING ROSE VQA</v>
          </cell>
          <cell r="C70" t="str">
            <v>PELEE ISLAND WINERY</v>
          </cell>
          <cell r="D70" t="str">
            <v>D</v>
          </cell>
          <cell r="E70" t="str">
            <v>20</v>
          </cell>
          <cell r="F70" t="str">
            <v>Specialty-Core</v>
          </cell>
          <cell r="G70">
            <v>44309</v>
          </cell>
          <cell r="H70" t="str">
            <v>WINE IMPULSE</v>
          </cell>
          <cell r="I70" t="str">
            <v>200</v>
          </cell>
          <cell r="J70" t="str">
            <v>Wine</v>
          </cell>
          <cell r="K70" t="str">
            <v>250</v>
          </cell>
          <cell r="L70" t="str">
            <v>Table Wine- Rose/Blush</v>
          </cell>
          <cell r="M70" t="str">
            <v>277</v>
          </cell>
          <cell r="N70" t="str">
            <v>Sparkling Other</v>
          </cell>
          <cell r="O70">
            <v>250</v>
          </cell>
          <cell r="P70">
            <v>24</v>
          </cell>
          <cell r="Q70" t="str">
            <v>024</v>
          </cell>
          <cell r="R70" t="str">
            <v>CA</v>
          </cell>
          <cell r="S70" t="str">
            <v>Canada</v>
          </cell>
          <cell r="T70" t="str">
            <v>222</v>
          </cell>
        </row>
        <row r="71">
          <cell r="A71">
            <v>39869</v>
          </cell>
          <cell r="B71" t="str">
            <v>SUPER ULTRA DELUXE 473C</v>
          </cell>
          <cell r="C71" t="str">
            <v>BOOMBOX BREWING CO (BC)</v>
          </cell>
          <cell r="D71" t="str">
            <v>T</v>
          </cell>
          <cell r="E71" t="str">
            <v>21</v>
          </cell>
          <cell r="F71" t="str">
            <v>Specialty-Allocations</v>
          </cell>
          <cell r="G71">
            <v>44327</v>
          </cell>
          <cell r="H71" t="str">
            <v>MBLL DISTRIBUTED BEER</v>
          </cell>
          <cell r="I71" t="str">
            <v>400</v>
          </cell>
          <cell r="J71" t="str">
            <v>Beer</v>
          </cell>
          <cell r="K71" t="str">
            <v>430</v>
          </cell>
          <cell r="L71" t="str">
            <v>Beer- MBLL Distributed</v>
          </cell>
          <cell r="M71" t="str">
            <v>440</v>
          </cell>
          <cell r="N71" t="str">
            <v>Strong/Extra Strong - Alc &gt;5.5</v>
          </cell>
          <cell r="O71">
            <v>473</v>
          </cell>
          <cell r="P71">
            <v>24</v>
          </cell>
          <cell r="Q71" t="str">
            <v>024</v>
          </cell>
          <cell r="R71" t="str">
            <v>CA</v>
          </cell>
          <cell r="S71" t="str">
            <v>Canada</v>
          </cell>
          <cell r="T71" t="str">
            <v>999</v>
          </cell>
        </row>
        <row r="72">
          <cell r="A72">
            <v>40534</v>
          </cell>
          <cell r="B72" t="str">
            <v>VAZISUBANI KISI QVEVRI</v>
          </cell>
          <cell r="C72" t="str">
            <v>KAKHETI</v>
          </cell>
          <cell r="D72" t="str">
            <v>T</v>
          </cell>
          <cell r="E72" t="str">
            <v>22</v>
          </cell>
          <cell r="F72" t="str">
            <v>Specialty-Fringe</v>
          </cell>
          <cell r="G72">
            <v>44370</v>
          </cell>
          <cell r="H72" t="str">
            <v>TABLE WINE-MISC COUNTRIES</v>
          </cell>
          <cell r="I72" t="str">
            <v>200</v>
          </cell>
          <cell r="J72" t="str">
            <v>Wine</v>
          </cell>
          <cell r="K72" t="str">
            <v>255</v>
          </cell>
          <cell r="L72" t="str">
            <v>Table Wine- White</v>
          </cell>
          <cell r="M72" t="str">
            <v>298</v>
          </cell>
          <cell r="N72" t="str">
            <v>Varietal blend</v>
          </cell>
          <cell r="O72">
            <v>750</v>
          </cell>
          <cell r="P72">
            <v>6</v>
          </cell>
          <cell r="Q72" t="str">
            <v>006</v>
          </cell>
          <cell r="R72" t="str">
            <v>GE</v>
          </cell>
          <cell r="S72" t="str">
            <v>Georgia</v>
          </cell>
          <cell r="T72" t="str">
            <v>999</v>
          </cell>
        </row>
        <row r="73">
          <cell r="A73">
            <v>40930</v>
          </cell>
          <cell r="B73" t="str">
            <v>GRAN CENTENARIO PLATA TEQUILA</v>
          </cell>
          <cell r="C73" t="str">
            <v>EX HACIENDA LOS CAMICHINES</v>
          </cell>
          <cell r="D73" t="str">
            <v>N</v>
          </cell>
          <cell r="E73" t="str">
            <v>20</v>
          </cell>
          <cell r="F73" t="str">
            <v>Specialty-Core</v>
          </cell>
          <cell r="G73">
            <v>46006</v>
          </cell>
          <cell r="H73" t="str">
            <v>MEZCAL/TEQUILA/RAICILLA</v>
          </cell>
          <cell r="I73" t="str">
            <v>100</v>
          </cell>
          <cell r="J73" t="str">
            <v>Spirits</v>
          </cell>
          <cell r="K73" t="str">
            <v>170</v>
          </cell>
          <cell r="L73" t="str">
            <v>Tequila/Mezcal/Raicilla</v>
          </cell>
          <cell r="M73" t="str">
            <v>173</v>
          </cell>
          <cell r="N73" t="str">
            <v>Blanco/Silver/Plata</v>
          </cell>
          <cell r="O73">
            <v>750</v>
          </cell>
          <cell r="P73">
            <v>12</v>
          </cell>
          <cell r="Q73" t="str">
            <v>012</v>
          </cell>
          <cell r="R73" t="str">
            <v>MX</v>
          </cell>
          <cell r="S73" t="str">
            <v>Mexico</v>
          </cell>
          <cell r="T73" t="str">
            <v>999</v>
          </cell>
        </row>
        <row r="74">
          <cell r="A74">
            <v>41130</v>
          </cell>
          <cell r="B74" t="str">
            <v>GLEN GRANT 15 YO SM SC</v>
          </cell>
          <cell r="C74" t="str">
            <v>GLEN GRANT (SCOTLAND)</v>
          </cell>
          <cell r="D74" t="str">
            <v>T</v>
          </cell>
          <cell r="E74" t="str">
            <v>20</v>
          </cell>
          <cell r="F74" t="str">
            <v>Specialty-Core</v>
          </cell>
          <cell r="G74">
            <v>44412</v>
          </cell>
          <cell r="H74" t="str">
            <v>SCOTCH WHISKY</v>
          </cell>
          <cell r="I74" t="str">
            <v>100</v>
          </cell>
          <cell r="J74" t="str">
            <v>Spirits</v>
          </cell>
          <cell r="K74" t="str">
            <v>192</v>
          </cell>
          <cell r="L74" t="str">
            <v>Scotch Whisky</v>
          </cell>
          <cell r="M74" t="str">
            <v>105</v>
          </cell>
          <cell r="N74" t="str">
            <v>Speyside Single Malt Whisky</v>
          </cell>
          <cell r="O74">
            <v>750</v>
          </cell>
          <cell r="P74">
            <v>6</v>
          </cell>
          <cell r="Q74" t="str">
            <v>001</v>
          </cell>
          <cell r="R74" t="str">
            <v>GB</v>
          </cell>
          <cell r="S74" t="str">
            <v>United Kingdom</v>
          </cell>
          <cell r="T74" t="str">
            <v>999</v>
          </cell>
        </row>
        <row r="75">
          <cell r="A75">
            <v>41152</v>
          </cell>
          <cell r="B75" t="str">
            <v>TAILGATE TOONS CARB MEAD 355C</v>
          </cell>
          <cell r="C75" t="str">
            <v>BEE BOYZZ WINERY &amp; MEADERY</v>
          </cell>
          <cell r="D75" t="str">
            <v>L</v>
          </cell>
          <cell r="E75" t="str">
            <v>28</v>
          </cell>
          <cell r="F75" t="str">
            <v>Taproom Only Listing</v>
          </cell>
          <cell r="G75">
            <v>44414</v>
          </cell>
          <cell r="H75" t="str">
            <v>COOLERS</v>
          </cell>
          <cell r="I75" t="str">
            <v>300</v>
          </cell>
          <cell r="J75" t="str">
            <v>Ready to Drink</v>
          </cell>
          <cell r="K75" t="str">
            <v>325</v>
          </cell>
          <cell r="L75" t="str">
            <v>RTD - Wine Based</v>
          </cell>
          <cell r="M75" t="str">
            <v>305</v>
          </cell>
          <cell r="N75" t="str">
            <v>Coolers</v>
          </cell>
          <cell r="O75">
            <v>355</v>
          </cell>
          <cell r="P75">
            <v>24</v>
          </cell>
          <cell r="Q75" t="str">
            <v>024</v>
          </cell>
          <cell r="R75" t="str">
            <v>CA</v>
          </cell>
          <cell r="S75" t="str">
            <v>Canada</v>
          </cell>
          <cell r="T75" t="str">
            <v>217</v>
          </cell>
        </row>
        <row r="76">
          <cell r="A76">
            <v>41194</v>
          </cell>
          <cell r="B76" t="str">
            <v>BIN 128 SHIRAZ 2019</v>
          </cell>
          <cell r="C76" t="str">
            <v>COONAWARRA PENFOLDS</v>
          </cell>
          <cell r="D76" t="str">
            <v>L</v>
          </cell>
          <cell r="E76" t="str">
            <v>22</v>
          </cell>
          <cell r="F76" t="str">
            <v>Specialty-Fringe</v>
          </cell>
          <cell r="G76">
            <v>44418</v>
          </cell>
          <cell r="H76" t="str">
            <v>TABLE WINE-AUSTRALIA</v>
          </cell>
          <cell r="I76" t="str">
            <v>200</v>
          </cell>
          <cell r="J76" t="str">
            <v>Wine</v>
          </cell>
          <cell r="K76" t="str">
            <v>235</v>
          </cell>
          <cell r="L76" t="str">
            <v>Table Wine- Red</v>
          </cell>
          <cell r="M76" t="str">
            <v>280</v>
          </cell>
          <cell r="N76" t="str">
            <v>Shiraz/Syrah</v>
          </cell>
          <cell r="O76">
            <v>750</v>
          </cell>
          <cell r="P76">
            <v>6</v>
          </cell>
          <cell r="Q76" t="str">
            <v>001</v>
          </cell>
          <cell r="R76" t="str">
            <v>AU</v>
          </cell>
          <cell r="S76" t="str">
            <v>Australia</v>
          </cell>
          <cell r="T76" t="str">
            <v>999</v>
          </cell>
        </row>
        <row r="77">
          <cell r="A77">
            <v>41829</v>
          </cell>
          <cell r="B77" t="str">
            <v>MACALLAN DBL CASK 12 YO SM SC</v>
          </cell>
          <cell r="C77" t="str">
            <v>MACALLAN (SCOTLAND)</v>
          </cell>
          <cell r="D77" t="str">
            <v>L</v>
          </cell>
          <cell r="E77" t="str">
            <v>20</v>
          </cell>
          <cell r="F77" t="str">
            <v>Specialty-Core</v>
          </cell>
          <cell r="G77">
            <v>45863</v>
          </cell>
          <cell r="H77" t="str">
            <v>SCOTCH WHISKY</v>
          </cell>
          <cell r="I77" t="str">
            <v>100</v>
          </cell>
          <cell r="J77" t="str">
            <v>Spirits</v>
          </cell>
          <cell r="K77" t="str">
            <v>192</v>
          </cell>
          <cell r="L77" t="str">
            <v>Scotch Whisky</v>
          </cell>
          <cell r="M77" t="str">
            <v>104</v>
          </cell>
          <cell r="N77" t="str">
            <v>Highland Single Malt Whisky</v>
          </cell>
          <cell r="O77">
            <v>375</v>
          </cell>
          <cell r="P77">
            <v>12</v>
          </cell>
          <cell r="Q77" t="str">
            <v>012</v>
          </cell>
          <cell r="R77" t="str">
            <v>GB</v>
          </cell>
          <cell r="S77" t="str">
            <v>United Kingdom</v>
          </cell>
          <cell r="T77" t="str">
            <v>999</v>
          </cell>
        </row>
        <row r="78">
          <cell r="A78">
            <v>42071</v>
          </cell>
          <cell r="B78" t="str">
            <v>WINTER CRAN SPICED MEAD 355C</v>
          </cell>
          <cell r="C78" t="str">
            <v>BEE BOYZZ WINERY &amp; MEADERY</v>
          </cell>
          <cell r="D78" t="str">
            <v>L</v>
          </cell>
          <cell r="E78" t="str">
            <v>23</v>
          </cell>
          <cell r="F78" t="str">
            <v>Seasonal Listing</v>
          </cell>
          <cell r="G78">
            <v>44475</v>
          </cell>
          <cell r="H78" t="str">
            <v>COOLERS</v>
          </cell>
          <cell r="I78" t="str">
            <v>300</v>
          </cell>
          <cell r="J78" t="str">
            <v>Ready to Drink</v>
          </cell>
          <cell r="K78" t="str">
            <v>325</v>
          </cell>
          <cell r="L78" t="str">
            <v>RTD - Wine Based</v>
          </cell>
          <cell r="M78" t="str">
            <v>305</v>
          </cell>
          <cell r="N78" t="str">
            <v>Coolers</v>
          </cell>
          <cell r="O78">
            <v>355</v>
          </cell>
          <cell r="P78">
            <v>24</v>
          </cell>
          <cell r="Q78" t="str">
            <v>024</v>
          </cell>
          <cell r="R78" t="str">
            <v>CA</v>
          </cell>
          <cell r="S78" t="str">
            <v>Canada</v>
          </cell>
          <cell r="T78" t="str">
            <v>217</v>
          </cell>
        </row>
        <row r="79">
          <cell r="A79">
            <v>42251</v>
          </cell>
          <cell r="B79" t="str">
            <v>CRABBIES OR AL GINGER BEV 500B</v>
          </cell>
          <cell r="C79" t="str">
            <v>COOLER HALEWOOD INT (ENGLAND)</v>
          </cell>
          <cell r="D79" t="str">
            <v>T</v>
          </cell>
          <cell r="E79" t="str">
            <v>20</v>
          </cell>
          <cell r="F79" t="str">
            <v>Specialty-Core</v>
          </cell>
          <cell r="G79">
            <v>44487</v>
          </cell>
          <cell r="H79" t="str">
            <v>COOLERS</v>
          </cell>
          <cell r="I79" t="str">
            <v>300</v>
          </cell>
          <cell r="J79" t="str">
            <v>Ready to Drink</v>
          </cell>
          <cell r="K79" t="str">
            <v>315</v>
          </cell>
          <cell r="L79" t="str">
            <v>RTD - Spirit Based</v>
          </cell>
          <cell r="M79" t="str">
            <v>305</v>
          </cell>
          <cell r="N79" t="str">
            <v>Coolers</v>
          </cell>
          <cell r="O79">
            <v>500</v>
          </cell>
          <cell r="P79">
            <v>12</v>
          </cell>
          <cell r="Q79" t="str">
            <v>012</v>
          </cell>
          <cell r="R79" t="str">
            <v>GB</v>
          </cell>
          <cell r="S79" t="str">
            <v>United Kingdom</v>
          </cell>
          <cell r="T79" t="str">
            <v>999</v>
          </cell>
        </row>
        <row r="80">
          <cell r="A80">
            <v>42327</v>
          </cell>
          <cell r="B80" t="str">
            <v>MATEUS ROSE</v>
          </cell>
          <cell r="C80" t="str">
            <v>SOGRAPE VINHOS SA</v>
          </cell>
          <cell r="D80" t="str">
            <v>L</v>
          </cell>
          <cell r="E80" t="str">
            <v>23</v>
          </cell>
          <cell r="F80" t="str">
            <v>Seasonal Listing</v>
          </cell>
          <cell r="G80">
            <v>45820</v>
          </cell>
          <cell r="H80" t="str">
            <v>WINE IMPULSE</v>
          </cell>
          <cell r="I80" t="str">
            <v>200</v>
          </cell>
          <cell r="J80" t="str">
            <v>Wine</v>
          </cell>
          <cell r="K80" t="str">
            <v>250</v>
          </cell>
          <cell r="L80" t="str">
            <v>Table Wine- Rose/Blush</v>
          </cell>
          <cell r="M80" t="str">
            <v>299</v>
          </cell>
          <cell r="N80" t="str">
            <v>Generic blend</v>
          </cell>
          <cell r="O80">
            <v>375</v>
          </cell>
          <cell r="P80">
            <v>12</v>
          </cell>
          <cell r="Q80" t="str">
            <v>012</v>
          </cell>
          <cell r="R80" t="str">
            <v>PT</v>
          </cell>
          <cell r="S80" t="str">
            <v>Portugal</v>
          </cell>
          <cell r="T80" t="str">
            <v>999</v>
          </cell>
        </row>
        <row r="81">
          <cell r="A81">
            <v>42441</v>
          </cell>
          <cell r="B81" t="str">
            <v>HENDRICKS NEPTUNIA GIN</v>
          </cell>
          <cell r="C81" t="str">
            <v>HENDRICKS (SCOTLAND)</v>
          </cell>
          <cell r="D81" t="str">
            <v>T</v>
          </cell>
          <cell r="E81" t="str">
            <v>23</v>
          </cell>
          <cell r="F81" t="str">
            <v>Seasonal Listing</v>
          </cell>
          <cell r="G81">
            <v>44497</v>
          </cell>
          <cell r="H81" t="str">
            <v>GIN</v>
          </cell>
          <cell r="I81" t="str">
            <v>100</v>
          </cell>
          <cell r="J81" t="str">
            <v>Spirits</v>
          </cell>
          <cell r="K81" t="str">
            <v>110</v>
          </cell>
          <cell r="L81" t="str">
            <v>Gin</v>
          </cell>
          <cell r="M81" t="str">
            <v>111</v>
          </cell>
          <cell r="N81" t="str">
            <v>Dry Gin</v>
          </cell>
          <cell r="O81">
            <v>750</v>
          </cell>
          <cell r="P81">
            <v>6</v>
          </cell>
          <cell r="Q81" t="str">
            <v>006</v>
          </cell>
          <cell r="R81" t="str">
            <v>GB</v>
          </cell>
          <cell r="S81" t="str">
            <v>United Kingdom</v>
          </cell>
          <cell r="T81" t="str">
            <v>999</v>
          </cell>
        </row>
        <row r="82">
          <cell r="A82">
            <v>43382</v>
          </cell>
          <cell r="B82" t="str">
            <v>MOUNT GAY XO TRPL CSK BLND RUM</v>
          </cell>
          <cell r="C82" t="str">
            <v>MOUNT GAY (BARBADOS)</v>
          </cell>
          <cell r="D82" t="str">
            <v>R</v>
          </cell>
          <cell r="E82" t="str">
            <v>25</v>
          </cell>
          <cell r="F82" t="str">
            <v>Distinctions</v>
          </cell>
          <cell r="G82">
            <v>45650</v>
          </cell>
          <cell r="H82" t="str">
            <v>RUM, AMBER/GOLD</v>
          </cell>
          <cell r="I82" t="str">
            <v>100</v>
          </cell>
          <cell r="J82" t="str">
            <v>Spirits</v>
          </cell>
          <cell r="K82" t="str">
            <v>160</v>
          </cell>
          <cell r="L82" t="str">
            <v>Rum</v>
          </cell>
          <cell r="M82" t="str">
            <v>163</v>
          </cell>
          <cell r="N82" t="str">
            <v>Rum - Amber/Gold</v>
          </cell>
          <cell r="O82">
            <v>750</v>
          </cell>
          <cell r="P82">
            <v>6</v>
          </cell>
          <cell r="Q82" t="str">
            <v>001</v>
          </cell>
          <cell r="R82" t="str">
            <v>BB</v>
          </cell>
          <cell r="S82" t="str">
            <v>Barbados</v>
          </cell>
          <cell r="T82" t="str">
            <v>999</v>
          </cell>
        </row>
        <row r="83">
          <cell r="A83">
            <v>43472</v>
          </cell>
          <cell r="B83" t="str">
            <v>SQUEALING PIG ROSE</v>
          </cell>
          <cell r="C83" t="str">
            <v>SQUEALING PIG (NEW ZEALAND)</v>
          </cell>
          <cell r="D83" t="str">
            <v>N</v>
          </cell>
          <cell r="E83" t="str">
            <v>20</v>
          </cell>
          <cell r="F83" t="str">
            <v>Specialty-Core</v>
          </cell>
          <cell r="G83">
            <v>45988</v>
          </cell>
          <cell r="H83" t="str">
            <v>TABLE WINE-AUSTRALIA</v>
          </cell>
          <cell r="I83" t="str">
            <v>200</v>
          </cell>
          <cell r="J83" t="str">
            <v>Wine</v>
          </cell>
          <cell r="K83" t="str">
            <v>250</v>
          </cell>
          <cell r="L83" t="str">
            <v>Table Wine- Rose/Blush</v>
          </cell>
          <cell r="M83" t="str">
            <v>299</v>
          </cell>
          <cell r="N83" t="str">
            <v>Generic blend</v>
          </cell>
          <cell r="O83">
            <v>750</v>
          </cell>
          <cell r="P83">
            <v>12</v>
          </cell>
          <cell r="Q83" t="str">
            <v>012</v>
          </cell>
          <cell r="R83" t="str">
            <v>NZ</v>
          </cell>
          <cell r="S83" t="str">
            <v>New Zealand</v>
          </cell>
          <cell r="T83" t="str">
            <v>999</v>
          </cell>
        </row>
        <row r="84">
          <cell r="A84">
            <v>43604</v>
          </cell>
          <cell r="B84" t="str">
            <v>BOKBUNJA UM BLK RASP WINE</v>
          </cell>
          <cell r="C84" t="str">
            <v>BAESANMYUN BREWERY</v>
          </cell>
          <cell r="D84" t="str">
            <v>L</v>
          </cell>
          <cell r="E84" t="str">
            <v>20</v>
          </cell>
          <cell r="F84" t="str">
            <v>Specialty-Core</v>
          </cell>
          <cell r="G84">
            <v>45904</v>
          </cell>
          <cell r="H84" t="str">
            <v>EAST ASIA</v>
          </cell>
          <cell r="I84" t="str">
            <v>200</v>
          </cell>
          <cell r="J84" t="str">
            <v>Wine</v>
          </cell>
          <cell r="K84" t="str">
            <v>210</v>
          </cell>
          <cell r="L84" t="str">
            <v>Fruit Wines</v>
          </cell>
          <cell r="M84" t="str">
            <v>232</v>
          </cell>
          <cell r="N84" t="str">
            <v>Flavoured</v>
          </cell>
          <cell r="O84">
            <v>375</v>
          </cell>
          <cell r="P84">
            <v>12</v>
          </cell>
          <cell r="Q84" t="str">
            <v>012</v>
          </cell>
          <cell r="R84" t="str">
            <v>KR</v>
          </cell>
          <cell r="S84" t="str">
            <v>South Korea</v>
          </cell>
          <cell r="T84" t="str">
            <v>999</v>
          </cell>
        </row>
        <row r="85">
          <cell r="A85">
            <v>43662</v>
          </cell>
          <cell r="B85" t="str">
            <v>CHUM CHURUM MANGO SOJU</v>
          </cell>
          <cell r="C85" t="str">
            <v>LOTTE CHILSUNG (KOREA)</v>
          </cell>
          <cell r="D85" t="str">
            <v>L</v>
          </cell>
          <cell r="E85" t="str">
            <v>20</v>
          </cell>
          <cell r="F85" t="str">
            <v>Specialty-Core</v>
          </cell>
          <cell r="G85">
            <v>45322</v>
          </cell>
          <cell r="H85" t="str">
            <v>EAST ASIA</v>
          </cell>
          <cell r="I85" t="str">
            <v>100</v>
          </cell>
          <cell r="J85" t="str">
            <v>Spirits</v>
          </cell>
          <cell r="K85" t="str">
            <v>152</v>
          </cell>
          <cell r="L85" t="str">
            <v>Soju</v>
          </cell>
          <cell r="M85" t="str">
            <v>153</v>
          </cell>
          <cell r="N85" t="str">
            <v>Soju Flavoured</v>
          </cell>
          <cell r="O85">
            <v>360</v>
          </cell>
          <cell r="P85">
            <v>20</v>
          </cell>
          <cell r="Q85" t="str">
            <v>020</v>
          </cell>
          <cell r="R85" t="str">
            <v>KR</v>
          </cell>
          <cell r="S85" t="str">
            <v>South Korea</v>
          </cell>
          <cell r="T85" t="str">
            <v>999</v>
          </cell>
        </row>
        <row r="86">
          <cell r="A86">
            <v>43680</v>
          </cell>
          <cell r="B86" t="str">
            <v>KOOKSOONDANG OR RICE MAKGEOLLI</v>
          </cell>
          <cell r="C86" t="str">
            <v>KOOKSOONDANG</v>
          </cell>
          <cell r="D86" t="str">
            <v>L</v>
          </cell>
          <cell r="E86" t="str">
            <v>22</v>
          </cell>
          <cell r="F86" t="str">
            <v>Specialty-Fringe</v>
          </cell>
          <cell r="G86">
            <v>44589</v>
          </cell>
          <cell r="H86" t="str">
            <v>EAST ASIA</v>
          </cell>
          <cell r="I86" t="str">
            <v>200</v>
          </cell>
          <cell r="J86" t="str">
            <v>Wine</v>
          </cell>
          <cell r="K86" t="str">
            <v>220</v>
          </cell>
          <cell r="L86" t="str">
            <v>Sake</v>
          </cell>
          <cell r="M86" t="str">
            <v>249</v>
          </cell>
          <cell r="N86" t="str">
            <v>Miscellaneous Wine</v>
          </cell>
          <cell r="O86">
            <v>750</v>
          </cell>
          <cell r="P86">
            <v>20</v>
          </cell>
          <cell r="Q86" t="str">
            <v>020</v>
          </cell>
          <cell r="R86" t="str">
            <v>KR</v>
          </cell>
          <cell r="S86" t="str">
            <v>South Korea</v>
          </cell>
          <cell r="T86" t="str">
            <v>999</v>
          </cell>
        </row>
        <row r="87">
          <cell r="A87">
            <v>43753</v>
          </cell>
          <cell r="B87" t="str">
            <v>VINO DELL AMORE PETALO MOSCWWF</v>
          </cell>
          <cell r="C87" t="str">
            <v>VENETO</v>
          </cell>
          <cell r="D87" t="str">
            <v>T</v>
          </cell>
          <cell r="E87" t="str">
            <v>41</v>
          </cell>
          <cell r="F87" t="str">
            <v>Spec.Order- Special Events</v>
          </cell>
          <cell r="G87">
            <v>44596</v>
          </cell>
          <cell r="H87" t="str">
            <v>SPARKLING WINE, CHAMPAGNE</v>
          </cell>
          <cell r="I87" t="str">
            <v>200</v>
          </cell>
          <cell r="J87" t="str">
            <v>Wine</v>
          </cell>
          <cell r="K87" t="str">
            <v>255</v>
          </cell>
          <cell r="L87" t="str">
            <v>Table Wine- White</v>
          </cell>
          <cell r="M87" t="str">
            <v>250</v>
          </cell>
          <cell r="N87" t="str">
            <v>Muscat</v>
          </cell>
          <cell r="O87">
            <v>750</v>
          </cell>
          <cell r="P87">
            <v>12</v>
          </cell>
          <cell r="Q87" t="str">
            <v>012</v>
          </cell>
          <cell r="R87" t="str">
            <v>IT</v>
          </cell>
          <cell r="S87" t="str">
            <v>Italy</v>
          </cell>
          <cell r="T87" t="str">
            <v>999</v>
          </cell>
        </row>
        <row r="88">
          <cell r="A88">
            <v>44195</v>
          </cell>
          <cell r="B88" t="str">
            <v>MIKES FRZ HARD WH FREEZE296T</v>
          </cell>
          <cell r="C88" t="str">
            <v>RTD CANADA</v>
          </cell>
          <cell r="D88" t="str">
            <v>T</v>
          </cell>
          <cell r="E88" t="str">
            <v>23</v>
          </cell>
          <cell r="F88" t="str">
            <v>Seasonal Listing</v>
          </cell>
          <cell r="G88">
            <v>44616</v>
          </cell>
          <cell r="H88" t="str">
            <v>COOLERS</v>
          </cell>
          <cell r="I88" t="str">
            <v>300</v>
          </cell>
          <cell r="J88" t="str">
            <v>Ready to Drink</v>
          </cell>
          <cell r="K88" t="str">
            <v>315</v>
          </cell>
          <cell r="L88" t="str">
            <v>RTD - Spirit Based</v>
          </cell>
          <cell r="M88" t="str">
            <v>305</v>
          </cell>
          <cell r="N88" t="str">
            <v>Coolers</v>
          </cell>
          <cell r="O88">
            <v>296</v>
          </cell>
          <cell r="P88">
            <v>24</v>
          </cell>
          <cell r="Q88" t="str">
            <v>024</v>
          </cell>
          <cell r="R88" t="str">
            <v>CA</v>
          </cell>
          <cell r="S88" t="str">
            <v>Canada</v>
          </cell>
          <cell r="T88" t="str">
            <v>224</v>
          </cell>
        </row>
        <row r="89">
          <cell r="A89">
            <v>44484</v>
          </cell>
          <cell r="B89" t="str">
            <v>FREIXENET ICE ROSE WWF</v>
          </cell>
          <cell r="C89" t="str">
            <v>SPAIN</v>
          </cell>
          <cell r="D89" t="str">
            <v>T</v>
          </cell>
          <cell r="E89" t="str">
            <v>41</v>
          </cell>
          <cell r="F89" t="str">
            <v>Spec.Order- Special Events</v>
          </cell>
          <cell r="G89">
            <v>44634</v>
          </cell>
          <cell r="H89" t="str">
            <v>SPARKLING WINE, CHAMPAGNE</v>
          </cell>
          <cell r="I89" t="str">
            <v>200</v>
          </cell>
          <cell r="J89" t="str">
            <v>Wine</v>
          </cell>
          <cell r="K89" t="str">
            <v>225</v>
          </cell>
          <cell r="L89" t="str">
            <v>Sparkling Wine</v>
          </cell>
          <cell r="M89" t="str">
            <v>279</v>
          </cell>
          <cell r="N89" t="str">
            <v>Sparkling Cava</v>
          </cell>
          <cell r="O89">
            <v>750</v>
          </cell>
          <cell r="P89">
            <v>6</v>
          </cell>
          <cell r="Q89" t="str">
            <v>006</v>
          </cell>
          <cell r="R89" t="str">
            <v>ES</v>
          </cell>
          <cell r="S89" t="str">
            <v>Spain</v>
          </cell>
          <cell r="T89" t="str">
            <v>999</v>
          </cell>
        </row>
        <row r="90">
          <cell r="A90">
            <v>44568</v>
          </cell>
          <cell r="B90" t="str">
            <v>EXCLAMATION RES CAB FRANC VQA</v>
          </cell>
          <cell r="C90" t="str">
            <v>PILLITTERI NIAGARA</v>
          </cell>
          <cell r="D90" t="str">
            <v>T</v>
          </cell>
          <cell r="E90" t="str">
            <v>22</v>
          </cell>
          <cell r="F90" t="str">
            <v>Specialty-Fringe</v>
          </cell>
          <cell r="G90">
            <v>44643</v>
          </cell>
          <cell r="H90" t="str">
            <v>TABLE WINE-CANADA VQA &amp; OTHER</v>
          </cell>
          <cell r="I90" t="str">
            <v>200</v>
          </cell>
          <cell r="J90" t="str">
            <v>Wine</v>
          </cell>
          <cell r="K90" t="str">
            <v>235</v>
          </cell>
          <cell r="L90" t="str">
            <v>Table Wine- Red</v>
          </cell>
          <cell r="M90" t="str">
            <v>225</v>
          </cell>
          <cell r="N90" t="str">
            <v>Cabernet Franc</v>
          </cell>
          <cell r="O90">
            <v>750</v>
          </cell>
          <cell r="P90">
            <v>12</v>
          </cell>
          <cell r="Q90" t="str">
            <v>012</v>
          </cell>
          <cell r="R90" t="str">
            <v>CA</v>
          </cell>
          <cell r="S90" t="str">
            <v>Canada</v>
          </cell>
          <cell r="T90" t="str">
            <v>222</v>
          </cell>
        </row>
        <row r="91">
          <cell r="A91">
            <v>44769</v>
          </cell>
          <cell r="B91" t="str">
            <v>KONZELMANN CHARD UNOAKED VQP</v>
          </cell>
          <cell r="C91" t="str">
            <v>KONZELMANN NIAGARA</v>
          </cell>
          <cell r="D91" t="str">
            <v>T</v>
          </cell>
          <cell r="E91" t="str">
            <v>22</v>
          </cell>
          <cell r="F91" t="str">
            <v>Specialty-Fringe</v>
          </cell>
          <cell r="G91">
            <v>44782</v>
          </cell>
          <cell r="H91" t="str">
            <v>TABLE WINE-CANADA VQA &amp; OTHER</v>
          </cell>
          <cell r="I91" t="str">
            <v>200</v>
          </cell>
          <cell r="J91" t="str">
            <v>Wine</v>
          </cell>
          <cell r="K91" t="str">
            <v>255</v>
          </cell>
          <cell r="L91" t="str">
            <v>Table Wine- White</v>
          </cell>
          <cell r="M91" t="str">
            <v>227</v>
          </cell>
          <cell r="N91" t="str">
            <v>Chardonnay</v>
          </cell>
          <cell r="O91">
            <v>750</v>
          </cell>
          <cell r="P91">
            <v>12</v>
          </cell>
          <cell r="Q91" t="str">
            <v>012</v>
          </cell>
          <cell r="R91" t="str">
            <v>CA</v>
          </cell>
          <cell r="S91" t="str">
            <v>Canada</v>
          </cell>
          <cell r="T91" t="str">
            <v>222</v>
          </cell>
        </row>
        <row r="92">
          <cell r="A92">
            <v>44966</v>
          </cell>
          <cell r="B92" t="str">
            <v>1800 TEQUILA REPOSADO</v>
          </cell>
          <cell r="C92" t="str">
            <v>CUERVO (MEXICO)</v>
          </cell>
          <cell r="D92" t="str">
            <v>L</v>
          </cell>
          <cell r="E92" t="str">
            <v>20</v>
          </cell>
          <cell r="F92" t="str">
            <v>Specialty-Core</v>
          </cell>
          <cell r="G92">
            <v>45828</v>
          </cell>
          <cell r="H92" t="str">
            <v>SPIRITS IMPULSE</v>
          </cell>
          <cell r="I92" t="str">
            <v>100</v>
          </cell>
          <cell r="J92" t="str">
            <v>Spirits</v>
          </cell>
          <cell r="K92" t="str">
            <v>170</v>
          </cell>
          <cell r="L92" t="str">
            <v>Tequila/Mezcal/Raicilla</v>
          </cell>
          <cell r="M92" t="str">
            <v>175</v>
          </cell>
          <cell r="N92" t="str">
            <v>Reposado</v>
          </cell>
          <cell r="O92">
            <v>375</v>
          </cell>
          <cell r="P92">
            <v>12</v>
          </cell>
          <cell r="Q92" t="str">
            <v>012</v>
          </cell>
          <cell r="R92" t="str">
            <v>MX</v>
          </cell>
          <cell r="S92" t="str">
            <v>Mexico</v>
          </cell>
          <cell r="T92" t="str">
            <v>999</v>
          </cell>
        </row>
        <row r="93">
          <cell r="A93">
            <v>47272</v>
          </cell>
          <cell r="B93" t="str">
            <v>ZENZEN 0.0% DORNFELDER</v>
          </cell>
          <cell r="C93" t="str">
            <v>ZENZEN NON ALC</v>
          </cell>
          <cell r="D93" t="str">
            <v>L</v>
          </cell>
          <cell r="E93" t="str">
            <v>20</v>
          </cell>
          <cell r="F93" t="str">
            <v>Specialty-Core</v>
          </cell>
          <cell r="G93">
            <v>45940</v>
          </cell>
          <cell r="H93" t="str">
            <v>NON ALCOHOL WINES</v>
          </cell>
          <cell r="I93" t="str">
            <v>200</v>
          </cell>
          <cell r="J93" t="str">
            <v>Wine</v>
          </cell>
          <cell r="K93" t="str">
            <v>260</v>
          </cell>
          <cell r="L93" t="str">
            <v>Wine - Non-Alcoholic</v>
          </cell>
          <cell r="M93" t="str">
            <v>299</v>
          </cell>
          <cell r="N93" t="str">
            <v>Generic blend</v>
          </cell>
          <cell r="O93">
            <v>750</v>
          </cell>
          <cell r="P93">
            <v>12</v>
          </cell>
          <cell r="Q93" t="str">
            <v>012</v>
          </cell>
          <cell r="R93" t="str">
            <v>DE</v>
          </cell>
          <cell r="S93" t="str">
            <v>Germany</v>
          </cell>
          <cell r="T93" t="str">
            <v>999</v>
          </cell>
        </row>
        <row r="94">
          <cell r="A94">
            <v>47276</v>
          </cell>
          <cell r="B94" t="str">
            <v>ZENZEN 0.0% RIESLING</v>
          </cell>
          <cell r="C94" t="str">
            <v>ZENZEN NON ALC</v>
          </cell>
          <cell r="D94" t="str">
            <v>R</v>
          </cell>
          <cell r="E94" t="str">
            <v>20</v>
          </cell>
          <cell r="F94" t="str">
            <v>Specialty-Core</v>
          </cell>
          <cell r="G94">
            <v>45940</v>
          </cell>
          <cell r="H94" t="str">
            <v>NON ALCOHOL WINES</v>
          </cell>
          <cell r="I94" t="str">
            <v>200</v>
          </cell>
          <cell r="J94" t="str">
            <v>Wine</v>
          </cell>
          <cell r="K94" t="str">
            <v>260</v>
          </cell>
          <cell r="L94" t="str">
            <v>Wine - Non-Alcoholic</v>
          </cell>
          <cell r="M94" t="str">
            <v>270</v>
          </cell>
          <cell r="N94" t="str">
            <v>Riesling</v>
          </cell>
          <cell r="O94">
            <v>750</v>
          </cell>
          <cell r="P94">
            <v>12</v>
          </cell>
          <cell r="Q94" t="str">
            <v>012</v>
          </cell>
          <cell r="R94" t="str">
            <v>DE</v>
          </cell>
          <cell r="S94" t="str">
            <v>Germany</v>
          </cell>
          <cell r="T94" t="str">
            <v>999</v>
          </cell>
        </row>
        <row r="95">
          <cell r="A95">
            <v>47278</v>
          </cell>
          <cell r="B95" t="str">
            <v>DON JULIO 70TH CRIS ANJ TEQ</v>
          </cell>
          <cell r="C95" t="str">
            <v>DON JULIO (MEXICO)</v>
          </cell>
          <cell r="D95" t="str">
            <v>L</v>
          </cell>
          <cell r="E95" t="str">
            <v>22</v>
          </cell>
          <cell r="F95" t="str">
            <v>Specialty-Fringe</v>
          </cell>
          <cell r="G95">
            <v>45504</v>
          </cell>
          <cell r="H95" t="str">
            <v>MEZCAL/TEQUILA/RAICILLA</v>
          </cell>
          <cell r="I95" t="str">
            <v>100</v>
          </cell>
          <cell r="J95" t="str">
            <v>Spirits</v>
          </cell>
          <cell r="K95" t="str">
            <v>170</v>
          </cell>
          <cell r="L95" t="str">
            <v>Tequila/Mezcal/Raicilla</v>
          </cell>
          <cell r="M95" t="str">
            <v>178</v>
          </cell>
          <cell r="N95" t="str">
            <v>Cristalino</v>
          </cell>
          <cell r="O95">
            <v>750</v>
          </cell>
          <cell r="P95">
            <v>6</v>
          </cell>
          <cell r="Q95" t="str">
            <v>006</v>
          </cell>
          <cell r="R95" t="str">
            <v>MX</v>
          </cell>
          <cell r="S95" t="str">
            <v>Mexico</v>
          </cell>
          <cell r="T95" t="str">
            <v>999</v>
          </cell>
        </row>
        <row r="96">
          <cell r="A96">
            <v>48438</v>
          </cell>
          <cell r="B96" t="str">
            <v>VERDICCHIO DEI CAST DI JESI</v>
          </cell>
          <cell r="C96" t="str">
            <v>FAZI BATTAGLIA</v>
          </cell>
          <cell r="D96" t="str">
            <v>T</v>
          </cell>
          <cell r="E96" t="str">
            <v>20</v>
          </cell>
          <cell r="F96" t="str">
            <v>Specialty-Core</v>
          </cell>
          <cell r="G96">
            <v>44854</v>
          </cell>
          <cell r="H96" t="str">
            <v>TABLE WINE-ITALY</v>
          </cell>
          <cell r="I96" t="str">
            <v>200</v>
          </cell>
          <cell r="J96" t="str">
            <v>Wine</v>
          </cell>
          <cell r="K96" t="str">
            <v>255</v>
          </cell>
          <cell r="L96" t="str">
            <v>Table Wine- White</v>
          </cell>
          <cell r="M96" t="str">
            <v>299</v>
          </cell>
          <cell r="N96" t="str">
            <v>Generic blend</v>
          </cell>
          <cell r="O96">
            <v>750</v>
          </cell>
          <cell r="P96">
            <v>12</v>
          </cell>
          <cell r="Q96" t="str">
            <v>012</v>
          </cell>
          <cell r="R96" t="str">
            <v>IT</v>
          </cell>
          <cell r="S96" t="str">
            <v>Italy</v>
          </cell>
          <cell r="T96" t="str">
            <v>999</v>
          </cell>
        </row>
        <row r="97">
          <cell r="A97">
            <v>50042</v>
          </cell>
          <cell r="B97" t="str">
            <v>HORNITOS PINEAPPLE TEQUILA</v>
          </cell>
          <cell r="C97" t="str">
            <v>SAUZA (MEXICO)</v>
          </cell>
          <cell r="D97" t="str">
            <v>R</v>
          </cell>
          <cell r="E97" t="str">
            <v>23</v>
          </cell>
          <cell r="F97" t="str">
            <v>Seasonal Listing</v>
          </cell>
          <cell r="G97">
            <v>45649</v>
          </cell>
          <cell r="H97" t="str">
            <v>MEZCAL/TEQUILA/RAICILLA</v>
          </cell>
          <cell r="I97" t="str">
            <v>100</v>
          </cell>
          <cell r="J97" t="str">
            <v>Spirits</v>
          </cell>
          <cell r="K97" t="str">
            <v>170</v>
          </cell>
          <cell r="L97" t="str">
            <v>Tequila/Mezcal/Raicilla</v>
          </cell>
          <cell r="M97" t="str">
            <v>170</v>
          </cell>
          <cell r="N97" t="str">
            <v>Flavoured Teq/Mezcal/Raicilla</v>
          </cell>
          <cell r="O97">
            <v>750</v>
          </cell>
          <cell r="P97">
            <v>12</v>
          </cell>
          <cell r="Q97" t="str">
            <v>012</v>
          </cell>
          <cell r="R97" t="str">
            <v>MX</v>
          </cell>
          <cell r="S97" t="str">
            <v>Mexico</v>
          </cell>
          <cell r="T97" t="str">
            <v>999</v>
          </cell>
        </row>
        <row r="98">
          <cell r="A98">
            <v>50251</v>
          </cell>
          <cell r="B98" t="str">
            <v>HWAYO 25 PREMIUM SOJU</v>
          </cell>
          <cell r="C98" t="str">
            <v>HWAYO (S KOREA)</v>
          </cell>
          <cell r="D98" t="str">
            <v>T</v>
          </cell>
          <cell r="E98" t="str">
            <v>22</v>
          </cell>
          <cell r="F98" t="str">
            <v>Specialty-Fringe</v>
          </cell>
          <cell r="G98">
            <v>45084</v>
          </cell>
          <cell r="H98" t="str">
            <v>EAST ASIA</v>
          </cell>
          <cell r="I98" t="str">
            <v>100</v>
          </cell>
          <cell r="J98" t="str">
            <v>Spirits</v>
          </cell>
          <cell r="K98" t="str">
            <v>152</v>
          </cell>
          <cell r="L98" t="str">
            <v>Soju</v>
          </cell>
          <cell r="M98" t="str">
            <v>152</v>
          </cell>
          <cell r="N98" t="str">
            <v>Soju</v>
          </cell>
          <cell r="O98">
            <v>375</v>
          </cell>
          <cell r="P98">
            <v>12</v>
          </cell>
          <cell r="Q98" t="str">
            <v>012</v>
          </cell>
          <cell r="R98" t="str">
            <v>KR</v>
          </cell>
          <cell r="S98" t="str">
            <v>South Korea</v>
          </cell>
          <cell r="T98" t="str">
            <v>999</v>
          </cell>
        </row>
        <row r="99">
          <cell r="A99">
            <v>50276</v>
          </cell>
          <cell r="B99" t="str">
            <v>PATRON REPOSADO TEQUILA</v>
          </cell>
          <cell r="C99" t="str">
            <v>PATRON (MEXICO)</v>
          </cell>
          <cell r="D99" t="str">
            <v>L</v>
          </cell>
          <cell r="E99" t="str">
            <v>23</v>
          </cell>
          <cell r="F99" t="str">
            <v>Seasonal Listing</v>
          </cell>
          <cell r="G99">
            <v>44950</v>
          </cell>
          <cell r="H99" t="str">
            <v>SPIRITS IMPULSE</v>
          </cell>
          <cell r="I99" t="str">
            <v>100</v>
          </cell>
          <cell r="J99" t="str">
            <v>Spirits</v>
          </cell>
          <cell r="K99" t="str">
            <v>170</v>
          </cell>
          <cell r="L99" t="str">
            <v>Tequila/Mezcal/Raicilla</v>
          </cell>
          <cell r="M99" t="str">
            <v>175</v>
          </cell>
          <cell r="N99" t="str">
            <v>Reposado</v>
          </cell>
          <cell r="O99">
            <v>375</v>
          </cell>
          <cell r="P99">
            <v>12</v>
          </cell>
          <cell r="Q99" t="str">
            <v>012</v>
          </cell>
          <cell r="R99" t="str">
            <v>MX</v>
          </cell>
          <cell r="S99" t="str">
            <v>Mexico</v>
          </cell>
          <cell r="T99" t="str">
            <v>999</v>
          </cell>
        </row>
        <row r="100">
          <cell r="A100">
            <v>50586</v>
          </cell>
          <cell r="B100" t="str">
            <v>PASCUAL TOSO ALTA CAB SAUV</v>
          </cell>
          <cell r="C100" t="str">
            <v>PASCUAL TOSO MENDOZA</v>
          </cell>
          <cell r="D100" t="str">
            <v>T</v>
          </cell>
          <cell r="E100" t="str">
            <v>20</v>
          </cell>
          <cell r="F100" t="str">
            <v>Specialty-Core</v>
          </cell>
          <cell r="G100">
            <v>44966</v>
          </cell>
          <cell r="H100" t="str">
            <v>TABLE WINE-ARGENTINA</v>
          </cell>
          <cell r="I100" t="str">
            <v>200</v>
          </cell>
          <cell r="J100" t="str">
            <v>Wine</v>
          </cell>
          <cell r="K100" t="str">
            <v>235</v>
          </cell>
          <cell r="L100" t="str">
            <v>Table Wine- Red</v>
          </cell>
          <cell r="M100" t="str">
            <v>226</v>
          </cell>
          <cell r="N100" t="str">
            <v>Cabernet Sauvignon</v>
          </cell>
          <cell r="O100">
            <v>750</v>
          </cell>
          <cell r="P100">
            <v>6</v>
          </cell>
          <cell r="Q100" t="str">
            <v>006</v>
          </cell>
          <cell r="R100" t="str">
            <v>AR</v>
          </cell>
          <cell r="S100" t="str">
            <v>Argentina</v>
          </cell>
          <cell r="T100" t="str">
            <v>999</v>
          </cell>
        </row>
        <row r="101">
          <cell r="A101">
            <v>52639</v>
          </cell>
          <cell r="B101" t="str">
            <v>LOW LIFE FIZZY ROSE SPARKLING</v>
          </cell>
          <cell r="C101" t="str">
            <v>LOW LIFE BARREL HOUSE</v>
          </cell>
          <cell r="D101" t="str">
            <v>L</v>
          </cell>
          <cell r="E101" t="str">
            <v>22</v>
          </cell>
          <cell r="F101" t="str">
            <v>Specialty-Fringe</v>
          </cell>
          <cell r="G101">
            <v>45049</v>
          </cell>
          <cell r="H101" t="str">
            <v>SPARKLING WINE, CHAMPAGNE</v>
          </cell>
          <cell r="I101" t="str">
            <v>200</v>
          </cell>
          <cell r="J101" t="str">
            <v>Wine</v>
          </cell>
          <cell r="K101" t="str">
            <v>225</v>
          </cell>
          <cell r="L101" t="str">
            <v>Sparkling Wine</v>
          </cell>
          <cell r="M101" t="str">
            <v>277</v>
          </cell>
          <cell r="N101" t="str">
            <v>Sparkling Other</v>
          </cell>
          <cell r="O101">
            <v>750</v>
          </cell>
          <cell r="P101">
            <v>12</v>
          </cell>
          <cell r="Q101" t="str">
            <v>012</v>
          </cell>
          <cell r="R101" t="str">
            <v>CA</v>
          </cell>
          <cell r="S101" t="str">
            <v>Canada</v>
          </cell>
          <cell r="T101" t="str">
            <v>217</v>
          </cell>
        </row>
        <row r="102">
          <cell r="A102">
            <v>53149</v>
          </cell>
          <cell r="B102" t="str">
            <v>LE BIJOU SOPHIE VALROSE ROSE</v>
          </cell>
          <cell r="C102" t="str">
            <v>BIJOU (COTE DE BEZIERS)</v>
          </cell>
          <cell r="D102" t="str">
            <v>L</v>
          </cell>
          <cell r="E102" t="str">
            <v>20</v>
          </cell>
          <cell r="F102" t="str">
            <v>Specialty-Core</v>
          </cell>
          <cell r="G102">
            <v>45306</v>
          </cell>
          <cell r="H102" t="str">
            <v>TABLE WINE-FRANCE</v>
          </cell>
          <cell r="I102" t="str">
            <v>200</v>
          </cell>
          <cell r="J102" t="str">
            <v>Wine</v>
          </cell>
          <cell r="K102" t="str">
            <v>250</v>
          </cell>
          <cell r="L102" t="str">
            <v>Table Wine- Rose/Blush</v>
          </cell>
          <cell r="M102" t="str">
            <v>299</v>
          </cell>
          <cell r="N102" t="str">
            <v>Generic blend</v>
          </cell>
          <cell r="O102">
            <v>750</v>
          </cell>
          <cell r="P102">
            <v>12</v>
          </cell>
          <cell r="Q102" t="str">
            <v>012</v>
          </cell>
          <cell r="R102" t="str">
            <v>FR</v>
          </cell>
          <cell r="S102" t="str">
            <v>France</v>
          </cell>
          <cell r="T102" t="str">
            <v>999</v>
          </cell>
        </row>
        <row r="103">
          <cell r="A103">
            <v>53181</v>
          </cell>
          <cell r="B103" t="str">
            <v>ERGUOTOU BAIJIU</v>
          </cell>
          <cell r="C103" t="str">
            <v>EAUTOPIA BIOLOGICAL TECH INC</v>
          </cell>
          <cell r="D103" t="str">
            <v>T</v>
          </cell>
          <cell r="E103" t="str">
            <v>22</v>
          </cell>
          <cell r="F103" t="str">
            <v>Specialty-Fringe</v>
          </cell>
          <cell r="G103">
            <v>45078</v>
          </cell>
          <cell r="H103" t="str">
            <v>MISC SPIRIT</v>
          </cell>
          <cell r="I103" t="str">
            <v>100</v>
          </cell>
          <cell r="J103" t="str">
            <v>Spirits</v>
          </cell>
          <cell r="K103" t="str">
            <v>150</v>
          </cell>
          <cell r="L103" t="str">
            <v>Miscellaneous Spirit</v>
          </cell>
          <cell r="M103" t="str">
            <v>197</v>
          </cell>
          <cell r="N103" t="str">
            <v>Miscellaneous Spirit</v>
          </cell>
          <cell r="O103">
            <v>500</v>
          </cell>
          <cell r="P103">
            <v>12</v>
          </cell>
          <cell r="Q103" t="str">
            <v>012</v>
          </cell>
          <cell r="R103" t="str">
            <v>CA</v>
          </cell>
          <cell r="S103" t="str">
            <v>Canada</v>
          </cell>
          <cell r="T103" t="str">
            <v>217</v>
          </cell>
        </row>
        <row r="104">
          <cell r="A104">
            <v>53293</v>
          </cell>
          <cell r="B104" t="str">
            <v>KAHLUA COFFEE LIQUEUR DF</v>
          </cell>
          <cell r="C104" t="str">
            <v>(MEXICO)</v>
          </cell>
          <cell r="D104" t="str">
            <v>L</v>
          </cell>
          <cell r="E104" t="str">
            <v>26</v>
          </cell>
          <cell r="F104" t="str">
            <v>Duty Free Listing</v>
          </cell>
          <cell r="G104">
            <v>45222</v>
          </cell>
          <cell r="H104" t="str">
            <v>DUTY FREE STORE PROD</v>
          </cell>
          <cell r="I104" t="str">
            <v>100</v>
          </cell>
          <cell r="J104" t="str">
            <v>Spirits</v>
          </cell>
          <cell r="K104" t="str">
            <v>120</v>
          </cell>
          <cell r="L104" t="str">
            <v>Liqueur</v>
          </cell>
          <cell r="M104" t="str">
            <v>127</v>
          </cell>
          <cell r="N104" t="str">
            <v>Coffee</v>
          </cell>
          <cell r="O104">
            <v>1000</v>
          </cell>
          <cell r="P104">
            <v>12</v>
          </cell>
          <cell r="Q104" t="str">
            <v>012</v>
          </cell>
          <cell r="R104" t="str">
            <v>MX</v>
          </cell>
          <cell r="S104" t="str">
            <v>Mexico</v>
          </cell>
          <cell r="T104" t="str">
            <v>999</v>
          </cell>
        </row>
        <row r="105">
          <cell r="A105">
            <v>53581</v>
          </cell>
          <cell r="B105" t="str">
            <v>HIGH NOTE RED BLEND</v>
          </cell>
          <cell r="C105" t="str">
            <v>HIGH NOTE (ARGENTINA)</v>
          </cell>
          <cell r="D105" t="str">
            <v>T</v>
          </cell>
          <cell r="E105" t="str">
            <v>20</v>
          </cell>
          <cell r="F105" t="str">
            <v>Specialty-Core</v>
          </cell>
          <cell r="G105">
            <v>45093</v>
          </cell>
          <cell r="H105" t="str">
            <v>TABLE WINE-ARGENTINA</v>
          </cell>
          <cell r="I105" t="str">
            <v>200</v>
          </cell>
          <cell r="J105" t="str">
            <v>Wine</v>
          </cell>
          <cell r="K105" t="str">
            <v>235</v>
          </cell>
          <cell r="L105" t="str">
            <v>Table Wine- Red</v>
          </cell>
          <cell r="M105" t="str">
            <v>298</v>
          </cell>
          <cell r="N105" t="str">
            <v>Varietal blend</v>
          </cell>
          <cell r="O105">
            <v>750</v>
          </cell>
          <cell r="P105">
            <v>12</v>
          </cell>
          <cell r="Q105" t="str">
            <v>012</v>
          </cell>
          <cell r="R105" t="str">
            <v>AR</v>
          </cell>
          <cell r="S105" t="str">
            <v>Argentina</v>
          </cell>
          <cell r="T105" t="str">
            <v>999</v>
          </cell>
        </row>
        <row r="106">
          <cell r="A106">
            <v>53642</v>
          </cell>
          <cell r="B106" t="str">
            <v>CASAMIGAS JALAPENO TEQ</v>
          </cell>
          <cell r="C106" t="str">
            <v>CASAMIGOS (MEXICO)</v>
          </cell>
          <cell r="D106" t="str">
            <v>N</v>
          </cell>
          <cell r="E106" t="str">
            <v>20</v>
          </cell>
          <cell r="F106" t="str">
            <v>Specialty-Core</v>
          </cell>
          <cell r="G106">
            <v>45649</v>
          </cell>
          <cell r="H106" t="str">
            <v>MEZCAL/TEQUILA/RAICILLA</v>
          </cell>
          <cell r="I106" t="str">
            <v>100</v>
          </cell>
          <cell r="J106" t="str">
            <v>Spirits</v>
          </cell>
          <cell r="K106" t="str">
            <v>170</v>
          </cell>
          <cell r="L106" t="str">
            <v>Tequila/Mezcal/Raicilla</v>
          </cell>
          <cell r="M106" t="str">
            <v>170</v>
          </cell>
          <cell r="N106" t="str">
            <v>Flavoured Teq/Mezcal/Raicilla</v>
          </cell>
          <cell r="O106">
            <v>750</v>
          </cell>
          <cell r="P106">
            <v>6</v>
          </cell>
          <cell r="Q106" t="str">
            <v>006</v>
          </cell>
          <cell r="R106" t="str">
            <v>MX</v>
          </cell>
          <cell r="S106" t="str">
            <v>Mexico</v>
          </cell>
          <cell r="T106" t="str">
            <v>999</v>
          </cell>
        </row>
        <row r="107">
          <cell r="A107">
            <v>54207</v>
          </cell>
          <cell r="B107" t="str">
            <v>NOTORIUS PINK ROSE</v>
          </cell>
          <cell r="C107" t="str">
            <v>NOTORIOUS (FRANCE)</v>
          </cell>
          <cell r="D107" t="str">
            <v>T</v>
          </cell>
          <cell r="E107" t="str">
            <v>20</v>
          </cell>
          <cell r="F107" t="str">
            <v>Specialty-Core</v>
          </cell>
          <cell r="G107">
            <v>45124</v>
          </cell>
          <cell r="H107" t="str">
            <v>TABLE WINE-FRANCE</v>
          </cell>
          <cell r="I107" t="str">
            <v>200</v>
          </cell>
          <cell r="J107" t="str">
            <v>Wine</v>
          </cell>
          <cell r="K107" t="str">
            <v>250</v>
          </cell>
          <cell r="L107" t="str">
            <v>Table Wine- Rose/Blush</v>
          </cell>
          <cell r="M107" t="str">
            <v>235</v>
          </cell>
          <cell r="N107" t="str">
            <v>Grenache</v>
          </cell>
          <cell r="O107">
            <v>750</v>
          </cell>
          <cell r="P107">
            <v>12</v>
          </cell>
          <cell r="Q107" t="str">
            <v>012</v>
          </cell>
          <cell r="R107" t="str">
            <v>FR</v>
          </cell>
          <cell r="S107" t="str">
            <v>France</v>
          </cell>
          <cell r="T107" t="str">
            <v>999</v>
          </cell>
        </row>
        <row r="108">
          <cell r="A108">
            <v>55743</v>
          </cell>
          <cell r="B108" t="str">
            <v>GREY GOOSE VODKA</v>
          </cell>
          <cell r="C108" t="str">
            <v>HENRI MOUNIER (FRANCE)</v>
          </cell>
          <cell r="D108" t="str">
            <v>T</v>
          </cell>
          <cell r="E108" t="str">
            <v>20</v>
          </cell>
          <cell r="F108" t="str">
            <v>Specialty-Core</v>
          </cell>
          <cell r="G108">
            <v>45218</v>
          </cell>
          <cell r="H108" t="str">
            <v>VODKA</v>
          </cell>
          <cell r="I108" t="str">
            <v>100</v>
          </cell>
          <cell r="J108" t="str">
            <v>Spirits</v>
          </cell>
          <cell r="K108" t="str">
            <v>180</v>
          </cell>
          <cell r="L108" t="str">
            <v>Vodka</v>
          </cell>
          <cell r="M108" t="str">
            <v>180</v>
          </cell>
          <cell r="N108" t="str">
            <v>Regular Vodka</v>
          </cell>
          <cell r="O108">
            <v>750</v>
          </cell>
          <cell r="P108">
            <v>6</v>
          </cell>
          <cell r="Q108" t="str">
            <v>006</v>
          </cell>
          <cell r="R108" t="str">
            <v>FR</v>
          </cell>
          <cell r="S108" t="str">
            <v>France</v>
          </cell>
          <cell r="T108" t="str">
            <v>999</v>
          </cell>
        </row>
        <row r="109">
          <cell r="A109">
            <v>56707</v>
          </cell>
          <cell r="B109" t="str">
            <v>ABSOLUT COCKTAIL VAR PK 8/355C</v>
          </cell>
          <cell r="C109" t="str">
            <v>HIRAM WALKER &amp; SONS LTD</v>
          </cell>
          <cell r="D109" t="str">
            <v>L</v>
          </cell>
          <cell r="E109" t="str">
            <v>10</v>
          </cell>
          <cell r="F109" t="str">
            <v>General List</v>
          </cell>
          <cell r="G109">
            <v>45268</v>
          </cell>
          <cell r="H109" t="str">
            <v>COCKTAILS</v>
          </cell>
          <cell r="I109" t="str">
            <v>300</v>
          </cell>
          <cell r="J109" t="str">
            <v>Ready to Drink</v>
          </cell>
          <cell r="K109" t="str">
            <v>315</v>
          </cell>
          <cell r="L109" t="str">
            <v>RTD - Spirit Based</v>
          </cell>
          <cell r="M109" t="str">
            <v>308</v>
          </cell>
          <cell r="N109" t="str">
            <v>Cocktails</v>
          </cell>
          <cell r="O109">
            <v>2840</v>
          </cell>
          <cell r="P109">
            <v>3</v>
          </cell>
          <cell r="Q109" t="str">
            <v>003</v>
          </cell>
          <cell r="R109" t="str">
            <v>CA</v>
          </cell>
          <cell r="S109" t="str">
            <v>Canada</v>
          </cell>
          <cell r="T109" t="str">
            <v>999</v>
          </cell>
        </row>
        <row r="110">
          <cell r="A110">
            <v>57716</v>
          </cell>
          <cell r="B110" t="str">
            <v>BRILLA PROSECCO DOC</v>
          </cell>
          <cell r="C110" t="str">
            <v>BRILLA</v>
          </cell>
          <cell r="D110" t="str">
            <v>L</v>
          </cell>
          <cell r="E110" t="str">
            <v>23</v>
          </cell>
          <cell r="F110" t="str">
            <v>Seasonal Listing</v>
          </cell>
          <cell r="G110">
            <v>45821</v>
          </cell>
          <cell r="H110" t="str">
            <v>WINE IMPULSE</v>
          </cell>
          <cell r="I110" t="str">
            <v>200</v>
          </cell>
          <cell r="J110" t="str">
            <v>Wine</v>
          </cell>
          <cell r="K110" t="str">
            <v>225</v>
          </cell>
          <cell r="L110" t="str">
            <v>Sparkling Wine</v>
          </cell>
          <cell r="M110" t="str">
            <v>278</v>
          </cell>
          <cell r="N110" t="str">
            <v>Sparkling Prosecco</v>
          </cell>
          <cell r="O110">
            <v>200</v>
          </cell>
          <cell r="P110">
            <v>24</v>
          </cell>
          <cell r="Q110" t="str">
            <v>024</v>
          </cell>
          <cell r="R110" t="str">
            <v>IT</v>
          </cell>
          <cell r="S110" t="str">
            <v>Italy</v>
          </cell>
          <cell r="T110" t="str">
            <v>282</v>
          </cell>
        </row>
        <row r="111">
          <cell r="A111">
            <v>58808</v>
          </cell>
          <cell r="B111" t="str">
            <v>CROWN ROYAL SGL MALT CDN WH</v>
          </cell>
          <cell r="C111" t="str">
            <v>DIAGEO</v>
          </cell>
          <cell r="D111" t="str">
            <v>L</v>
          </cell>
          <cell r="E111" t="str">
            <v>23</v>
          </cell>
          <cell r="F111" t="str">
            <v>Seasonal Listing</v>
          </cell>
          <cell r="G111">
            <v>45945</v>
          </cell>
          <cell r="H111" t="str">
            <v>CANADIAN WHISKY</v>
          </cell>
          <cell r="I111" t="str">
            <v>100</v>
          </cell>
          <cell r="J111" t="str">
            <v>Spirits</v>
          </cell>
          <cell r="K111" t="str">
            <v>196</v>
          </cell>
          <cell r="L111" t="str">
            <v>Canadian Whisky</v>
          </cell>
          <cell r="M111" t="str">
            <v>187</v>
          </cell>
          <cell r="N111" t="str">
            <v>Canadian Other Whisky</v>
          </cell>
          <cell r="O111">
            <v>750</v>
          </cell>
          <cell r="P111">
            <v>12</v>
          </cell>
          <cell r="Q111" t="str">
            <v>012</v>
          </cell>
          <cell r="R111" t="str">
            <v>CA</v>
          </cell>
          <cell r="S111" t="str">
            <v>Canada</v>
          </cell>
          <cell r="T111" t="str">
            <v>260</v>
          </cell>
        </row>
        <row r="112">
          <cell r="A112">
            <v>59137</v>
          </cell>
          <cell r="B112" t="str">
            <v>RICH LAVENDER SIMPLE SYRUP</v>
          </cell>
          <cell r="C112" t="str">
            <v>ABIDING CITIZEN CRAFT BEV CO</v>
          </cell>
          <cell r="D112" t="str">
            <v>L</v>
          </cell>
          <cell r="E112" t="str">
            <v>23</v>
          </cell>
          <cell r="F112" t="str">
            <v>Seasonal Listing</v>
          </cell>
          <cell r="G112">
            <v>45415</v>
          </cell>
          <cell r="H112" t="str">
            <v>NON-ALCOHOL PRODUCTS</v>
          </cell>
          <cell r="I112" t="str">
            <v>500</v>
          </cell>
          <cell r="J112" t="str">
            <v>Non Liq -Retail Merchandise</v>
          </cell>
          <cell r="K112" t="str">
            <v>505</v>
          </cell>
          <cell r="L112" t="str">
            <v>Liquor Related Accessories</v>
          </cell>
          <cell r="M112" t="str">
            <v>560</v>
          </cell>
          <cell r="N112" t="str">
            <v>Cocktail Prep Ingredients</v>
          </cell>
          <cell r="O112">
            <v>455</v>
          </cell>
          <cell r="P112">
            <v>12</v>
          </cell>
          <cell r="Q112" t="str">
            <v>012</v>
          </cell>
          <cell r="R112" t="str">
            <v>CA</v>
          </cell>
          <cell r="S112" t="str">
            <v>Canada</v>
          </cell>
          <cell r="T112" t="str">
            <v>217</v>
          </cell>
        </row>
        <row r="113">
          <cell r="A113">
            <v>59144</v>
          </cell>
          <cell r="B113" t="str">
            <v>MANITOBA AROMATIC BITTERS</v>
          </cell>
          <cell r="C113" t="str">
            <v>ABIDING CITIZEN CRAFT BEV CO</v>
          </cell>
          <cell r="D113" t="str">
            <v>L</v>
          </cell>
          <cell r="E113" t="str">
            <v>22</v>
          </cell>
          <cell r="F113" t="str">
            <v>Specialty-Fringe</v>
          </cell>
          <cell r="G113">
            <v>45415</v>
          </cell>
          <cell r="H113" t="str">
            <v>NON-ALCOHOL PRODUCTS</v>
          </cell>
          <cell r="I113" t="str">
            <v>500</v>
          </cell>
          <cell r="J113" t="str">
            <v>Non Liq -Retail Merchandise</v>
          </cell>
          <cell r="K113" t="str">
            <v>505</v>
          </cell>
          <cell r="L113" t="str">
            <v>Liquor Related Accessories</v>
          </cell>
          <cell r="M113" t="str">
            <v>560</v>
          </cell>
          <cell r="N113" t="str">
            <v>Cocktail Prep Ingredients</v>
          </cell>
          <cell r="O113">
            <v>120</v>
          </cell>
          <cell r="P113">
            <v>12</v>
          </cell>
          <cell r="Q113" t="str">
            <v>012</v>
          </cell>
          <cell r="R113" t="str">
            <v>CA</v>
          </cell>
          <cell r="S113" t="str">
            <v>Canada</v>
          </cell>
          <cell r="T113" t="str">
            <v>217</v>
          </cell>
        </row>
        <row r="114">
          <cell r="A114">
            <v>59307</v>
          </cell>
          <cell r="B114" t="str">
            <v>AVELEDA SOLOS DE GRANITO WHITE</v>
          </cell>
          <cell r="C114" t="str">
            <v>AVELEDA (MINHO)</v>
          </cell>
          <cell r="D114" t="str">
            <v>L</v>
          </cell>
          <cell r="E114" t="str">
            <v>23</v>
          </cell>
          <cell r="F114" t="str">
            <v>Seasonal Listing</v>
          </cell>
          <cell r="G114">
            <v>45422</v>
          </cell>
          <cell r="H114" t="str">
            <v>TABLE WINE-PORTUGAL</v>
          </cell>
          <cell r="I114" t="str">
            <v>200</v>
          </cell>
          <cell r="J114" t="str">
            <v>Wine</v>
          </cell>
          <cell r="K114" t="str">
            <v>255</v>
          </cell>
          <cell r="L114" t="str">
            <v>Table Wine- White</v>
          </cell>
          <cell r="M114" t="str">
            <v>999</v>
          </cell>
          <cell r="N114" t="str">
            <v>Other</v>
          </cell>
          <cell r="O114">
            <v>750</v>
          </cell>
          <cell r="P114">
            <v>6</v>
          </cell>
          <cell r="Q114" t="str">
            <v>006</v>
          </cell>
          <cell r="R114" t="str">
            <v>PT</v>
          </cell>
          <cell r="S114" t="str">
            <v>Portugal</v>
          </cell>
          <cell r="T114" t="str">
            <v>999</v>
          </cell>
        </row>
        <row r="115">
          <cell r="A115">
            <v>59987</v>
          </cell>
          <cell r="B115" t="str">
            <v>KAVALAN CNCRTMST PORT CSK SMWH</v>
          </cell>
          <cell r="C115" t="str">
            <v>KAVALAN (TAIWAN)</v>
          </cell>
          <cell r="D115" t="str">
            <v>L</v>
          </cell>
          <cell r="E115" t="str">
            <v>22</v>
          </cell>
          <cell r="F115" t="str">
            <v>Specialty-Fringe</v>
          </cell>
          <cell r="G115">
            <v>45863</v>
          </cell>
          <cell r="H115" t="str">
            <v>INTERNATIONAL OTHER WHISK(E)Y</v>
          </cell>
          <cell r="I115" t="str">
            <v>100</v>
          </cell>
          <cell r="J115" t="str">
            <v>Spirits</v>
          </cell>
          <cell r="K115" t="str">
            <v>194</v>
          </cell>
          <cell r="L115" t="str">
            <v>International Other Whisk(e)y</v>
          </cell>
          <cell r="M115" t="str">
            <v>114</v>
          </cell>
          <cell r="N115" t="str">
            <v>International Other Whisk(e)y</v>
          </cell>
          <cell r="O115">
            <v>700</v>
          </cell>
          <cell r="P115">
            <v>6</v>
          </cell>
          <cell r="Q115" t="str">
            <v>001</v>
          </cell>
          <cell r="R115" t="str">
            <v>TW</v>
          </cell>
          <cell r="S115" t="str">
            <v>Taiwan</v>
          </cell>
          <cell r="T115" t="str">
            <v>999</v>
          </cell>
        </row>
        <row r="116">
          <cell r="A116">
            <v>59990</v>
          </cell>
          <cell r="B116" t="str">
            <v>KAVALAN SEL NO 1 SM WHISKY</v>
          </cell>
          <cell r="C116" t="str">
            <v>KAVALAN (TAIWAN)</v>
          </cell>
          <cell r="D116" t="str">
            <v>L</v>
          </cell>
          <cell r="E116" t="str">
            <v>22</v>
          </cell>
          <cell r="F116" t="str">
            <v>Specialty-Fringe</v>
          </cell>
          <cell r="G116">
            <v>45874</v>
          </cell>
          <cell r="H116" t="str">
            <v>INTERNATIONAL OTHER WHISK(E)Y</v>
          </cell>
          <cell r="I116" t="str">
            <v>100</v>
          </cell>
          <cell r="J116" t="str">
            <v>Spirits</v>
          </cell>
          <cell r="K116" t="str">
            <v>194</v>
          </cell>
          <cell r="L116" t="str">
            <v>International Other Whisk(e)y</v>
          </cell>
          <cell r="M116" t="str">
            <v>114</v>
          </cell>
          <cell r="N116" t="str">
            <v>International Other Whisk(e)y</v>
          </cell>
          <cell r="O116">
            <v>700</v>
          </cell>
          <cell r="P116">
            <v>6</v>
          </cell>
          <cell r="Q116" t="str">
            <v>006</v>
          </cell>
          <cell r="R116" t="str">
            <v>TW</v>
          </cell>
          <cell r="S116" t="str">
            <v>Taiwan</v>
          </cell>
          <cell r="T116" t="str">
            <v>999</v>
          </cell>
        </row>
        <row r="117">
          <cell r="A117">
            <v>60254</v>
          </cell>
          <cell r="B117" t="str">
            <v>LITTLE GIANT BAROSSA SHIRAZ</v>
          </cell>
          <cell r="C117" t="str">
            <v>FOURTH WAVE (AUSTRALIA)</v>
          </cell>
          <cell r="D117" t="str">
            <v>N</v>
          </cell>
          <cell r="E117" t="str">
            <v>20</v>
          </cell>
          <cell r="F117" t="str">
            <v>Specialty-Core</v>
          </cell>
          <cell r="G117">
            <v>45988</v>
          </cell>
          <cell r="H117" t="str">
            <v>TABLE WINE-AUSTRALIA</v>
          </cell>
          <cell r="I117" t="str">
            <v>200</v>
          </cell>
          <cell r="J117" t="str">
            <v>Wine</v>
          </cell>
          <cell r="K117" t="str">
            <v>235</v>
          </cell>
          <cell r="L117" t="str">
            <v>Table Wine- Red</v>
          </cell>
          <cell r="M117" t="str">
            <v>280</v>
          </cell>
          <cell r="N117" t="str">
            <v>Shiraz/Syrah</v>
          </cell>
          <cell r="O117">
            <v>750</v>
          </cell>
          <cell r="P117">
            <v>12</v>
          </cell>
          <cell r="Q117" t="str">
            <v>012</v>
          </cell>
          <cell r="R117" t="str">
            <v>AU</v>
          </cell>
          <cell r="S117" t="str">
            <v>Australia</v>
          </cell>
          <cell r="T117" t="str">
            <v>999</v>
          </cell>
        </row>
        <row r="118">
          <cell r="A118">
            <v>60374</v>
          </cell>
          <cell r="B118" t="str">
            <v>CATS GOT THE CREAM ALE 473C</v>
          </cell>
          <cell r="C118" t="str">
            <v>REBELLION BREWING CO (SK)</v>
          </cell>
          <cell r="D118" t="str">
            <v>L</v>
          </cell>
          <cell r="E118" t="str">
            <v>10</v>
          </cell>
          <cell r="F118" t="str">
            <v>General List</v>
          </cell>
          <cell r="G118">
            <v>45853</v>
          </cell>
          <cell r="H118" t="str">
            <v>MBLL DISTRIBUTED BEER</v>
          </cell>
          <cell r="I118" t="str">
            <v>400</v>
          </cell>
          <cell r="J118" t="str">
            <v>Beer</v>
          </cell>
          <cell r="K118" t="str">
            <v>430</v>
          </cell>
          <cell r="L118" t="str">
            <v>Beer- MBLL Distributed</v>
          </cell>
          <cell r="M118" t="str">
            <v>405</v>
          </cell>
          <cell r="N118" t="str">
            <v>Ale - Alc 4.1 to 5.5</v>
          </cell>
          <cell r="O118">
            <v>473</v>
          </cell>
          <cell r="P118">
            <v>24</v>
          </cell>
          <cell r="Q118" t="str">
            <v>024</v>
          </cell>
          <cell r="R118" t="str">
            <v>CA</v>
          </cell>
          <cell r="S118" t="str">
            <v>Canada</v>
          </cell>
          <cell r="T118" t="str">
            <v>999</v>
          </cell>
        </row>
        <row r="119">
          <cell r="A119">
            <v>60548</v>
          </cell>
          <cell r="B119" t="str">
            <v>SANDEMAN 30 YR OLD TAWNY PORT</v>
          </cell>
          <cell r="C119" t="str">
            <v>SANDEMAN</v>
          </cell>
          <cell r="D119" t="str">
            <v>N</v>
          </cell>
          <cell r="E119" t="str">
            <v>23</v>
          </cell>
          <cell r="F119" t="str">
            <v>Seasonal Listing</v>
          </cell>
          <cell r="G119">
            <v>45489</v>
          </cell>
          <cell r="H119" t="str">
            <v>FORTIFIED WINE-PORT/TAWNY</v>
          </cell>
          <cell r="I119" t="str">
            <v>200</v>
          </cell>
          <cell r="J119" t="str">
            <v>Wine</v>
          </cell>
          <cell r="K119" t="str">
            <v>205</v>
          </cell>
          <cell r="L119" t="str">
            <v>Fortified Wines</v>
          </cell>
          <cell r="M119" t="str">
            <v>267</v>
          </cell>
          <cell r="N119" t="str">
            <v>Tawny</v>
          </cell>
          <cell r="O119">
            <v>750</v>
          </cell>
          <cell r="P119">
            <v>6</v>
          </cell>
          <cell r="Q119" t="str">
            <v>006</v>
          </cell>
          <cell r="R119" t="str">
            <v>PT</v>
          </cell>
          <cell r="S119" t="str">
            <v>Portugal</v>
          </cell>
          <cell r="T119" t="str">
            <v>999</v>
          </cell>
        </row>
        <row r="120">
          <cell r="A120">
            <v>60569</v>
          </cell>
          <cell r="B120" t="str">
            <v>LUXARDO LIMONCELLO LIQUEUR</v>
          </cell>
          <cell r="C120" t="str">
            <v>(ITALY)</v>
          </cell>
          <cell r="D120" t="str">
            <v>L</v>
          </cell>
          <cell r="E120" t="str">
            <v>22</v>
          </cell>
          <cell r="F120" t="str">
            <v>Specialty-Fringe</v>
          </cell>
          <cell r="G120">
            <v>45491</v>
          </cell>
          <cell r="H120" t="str">
            <v>LIQUEUR</v>
          </cell>
          <cell r="I120" t="str">
            <v>100</v>
          </cell>
          <cell r="J120" t="str">
            <v>Spirits</v>
          </cell>
          <cell r="K120" t="str">
            <v>120</v>
          </cell>
          <cell r="L120" t="str">
            <v>Liqueur</v>
          </cell>
          <cell r="M120" t="str">
            <v>133</v>
          </cell>
          <cell r="N120" t="str">
            <v>Miscellaneous Fruit</v>
          </cell>
          <cell r="O120">
            <v>750</v>
          </cell>
          <cell r="P120">
            <v>12</v>
          </cell>
          <cell r="Q120" t="str">
            <v>001</v>
          </cell>
          <cell r="R120" t="str">
            <v>IT</v>
          </cell>
          <cell r="S120" t="str">
            <v>Italy</v>
          </cell>
          <cell r="T120" t="str">
            <v>999</v>
          </cell>
        </row>
        <row r="121">
          <cell r="A121">
            <v>60579</v>
          </cell>
          <cell r="B121" t="str">
            <v>PHANTOM CREEK RIESLING VQA</v>
          </cell>
          <cell r="C121" t="str">
            <v>PHANTOM CREEK ESTATE</v>
          </cell>
          <cell r="D121" t="str">
            <v>L</v>
          </cell>
          <cell r="E121" t="str">
            <v>11</v>
          </cell>
          <cell r="F121" t="str">
            <v>Buy Now</v>
          </cell>
          <cell r="G121">
            <v>45849</v>
          </cell>
          <cell r="H121" t="str">
            <v>TABLE WINE-CANADA VQA &amp; OTHER</v>
          </cell>
          <cell r="I121" t="str">
            <v>200</v>
          </cell>
          <cell r="J121" t="str">
            <v>Wine</v>
          </cell>
          <cell r="K121" t="str">
            <v>255</v>
          </cell>
          <cell r="L121" t="str">
            <v>Table Wine- White</v>
          </cell>
          <cell r="M121" t="str">
            <v>270</v>
          </cell>
          <cell r="N121" t="str">
            <v>Riesling</v>
          </cell>
          <cell r="O121">
            <v>750</v>
          </cell>
          <cell r="P121">
            <v>12</v>
          </cell>
          <cell r="Q121" t="str">
            <v>001</v>
          </cell>
          <cell r="R121" t="str">
            <v>CA</v>
          </cell>
          <cell r="S121" t="str">
            <v>Canada</v>
          </cell>
          <cell r="T121" t="str">
            <v>223</v>
          </cell>
        </row>
        <row r="122">
          <cell r="A122">
            <v>60629</v>
          </cell>
          <cell r="B122" t="str">
            <v>PHANTOM CREEK PETIT CUVEE VQA</v>
          </cell>
          <cell r="C122" t="str">
            <v>PHANTOM CREEK ESTATE</v>
          </cell>
          <cell r="D122" t="str">
            <v>L</v>
          </cell>
          <cell r="E122" t="str">
            <v>11</v>
          </cell>
          <cell r="F122" t="str">
            <v>Buy Now</v>
          </cell>
          <cell r="G122">
            <v>45849</v>
          </cell>
          <cell r="H122" t="str">
            <v>TABLE WINE-CANADA VQA &amp; OTHER</v>
          </cell>
          <cell r="I122" t="str">
            <v>200</v>
          </cell>
          <cell r="J122" t="str">
            <v>Wine</v>
          </cell>
          <cell r="K122" t="str">
            <v>235</v>
          </cell>
          <cell r="L122" t="str">
            <v>Table Wine- Red</v>
          </cell>
          <cell r="M122" t="str">
            <v>298</v>
          </cell>
          <cell r="N122" t="str">
            <v>Varietal blend</v>
          </cell>
          <cell r="O122">
            <v>750</v>
          </cell>
          <cell r="P122">
            <v>12</v>
          </cell>
          <cell r="Q122" t="str">
            <v>001</v>
          </cell>
          <cell r="R122" t="str">
            <v>CA</v>
          </cell>
          <cell r="S122" t="str">
            <v>Canada</v>
          </cell>
          <cell r="T122" t="str">
            <v>223</v>
          </cell>
        </row>
        <row r="123">
          <cell r="A123">
            <v>60689</v>
          </cell>
          <cell r="B123" t="str">
            <v>MAZZEI PHILIP TOSCANA RED IGT</v>
          </cell>
          <cell r="C123" t="str">
            <v>MARCHESI MAZZEI (TUSCANY)</v>
          </cell>
          <cell r="D123" t="str">
            <v>R</v>
          </cell>
          <cell r="E123" t="str">
            <v>23</v>
          </cell>
          <cell r="F123" t="str">
            <v>Seasonal Listing</v>
          </cell>
          <cell r="G123">
            <v>45854</v>
          </cell>
          <cell r="H123" t="str">
            <v>TABLE WINE-ITALY</v>
          </cell>
          <cell r="I123" t="str">
            <v>200</v>
          </cell>
          <cell r="J123" t="str">
            <v>Wine</v>
          </cell>
          <cell r="K123" t="str">
            <v>235</v>
          </cell>
          <cell r="L123" t="str">
            <v>Table Wine- Red</v>
          </cell>
          <cell r="M123" t="str">
            <v>226</v>
          </cell>
          <cell r="N123" t="str">
            <v>Cabernet Sauvignon</v>
          </cell>
          <cell r="O123">
            <v>750</v>
          </cell>
          <cell r="P123">
            <v>6</v>
          </cell>
          <cell r="Q123" t="str">
            <v>006</v>
          </cell>
          <cell r="R123" t="str">
            <v>IT</v>
          </cell>
          <cell r="S123" t="str">
            <v>Italy</v>
          </cell>
          <cell r="T123" t="str">
            <v>280</v>
          </cell>
        </row>
        <row r="124">
          <cell r="A124">
            <v>61212</v>
          </cell>
          <cell r="B124" t="str">
            <v>JD SHORE RUM CREAM SINGLES LIQ</v>
          </cell>
          <cell r="C124" t="str">
            <v>HALIFAX DISTILLING CO</v>
          </cell>
          <cell r="D124" t="str">
            <v>L</v>
          </cell>
          <cell r="E124" t="str">
            <v>23</v>
          </cell>
          <cell r="F124" t="str">
            <v>Seasonal Listing</v>
          </cell>
          <cell r="G124">
            <v>45532</v>
          </cell>
          <cell r="H124" t="str">
            <v>SPIRITS IMPULSE</v>
          </cell>
          <cell r="I124" t="str">
            <v>100</v>
          </cell>
          <cell r="J124" t="str">
            <v>Spirits</v>
          </cell>
          <cell r="K124" t="str">
            <v>120</v>
          </cell>
          <cell r="L124" t="str">
            <v>Liqueur</v>
          </cell>
          <cell r="M124" t="str">
            <v>128</v>
          </cell>
          <cell r="N124" t="str">
            <v>Cream</v>
          </cell>
          <cell r="O124">
            <v>300</v>
          </cell>
          <cell r="P124">
            <v>12</v>
          </cell>
          <cell r="Q124" t="str">
            <v>012</v>
          </cell>
          <cell r="R124" t="str">
            <v>CA</v>
          </cell>
          <cell r="S124" t="str">
            <v>Canada</v>
          </cell>
          <cell r="T124" t="str">
            <v>243</v>
          </cell>
        </row>
        <row r="125">
          <cell r="A125">
            <v>61354</v>
          </cell>
          <cell r="B125" t="str">
            <v>WATERLOO TART CHERRY RADLER 47</v>
          </cell>
          <cell r="C125" t="str">
            <v>WATERLOO BREWING CO (ONT)</v>
          </cell>
          <cell r="D125" t="str">
            <v>L</v>
          </cell>
          <cell r="E125" t="str">
            <v>27</v>
          </cell>
          <cell r="F125" t="str">
            <v>Licensee Listing</v>
          </cell>
          <cell r="G125">
            <v>45546</v>
          </cell>
          <cell r="H125" t="str">
            <v>PRIVATELY DISTRIBUTED BEER</v>
          </cell>
          <cell r="I125" t="str">
            <v>400</v>
          </cell>
          <cell r="J125" t="str">
            <v>Beer</v>
          </cell>
          <cell r="K125" t="str">
            <v>460</v>
          </cell>
          <cell r="L125" t="str">
            <v>Beer- Wett Sales</v>
          </cell>
          <cell r="M125" t="str">
            <v>420</v>
          </cell>
          <cell r="N125" t="str">
            <v>Extra Light/Light-Alc 1.1 -4.0</v>
          </cell>
          <cell r="O125">
            <v>473</v>
          </cell>
          <cell r="P125">
            <v>24</v>
          </cell>
          <cell r="Q125" t="str">
            <v>024</v>
          </cell>
          <cell r="R125" t="str">
            <v>CA</v>
          </cell>
          <cell r="S125" t="str">
            <v>Canada</v>
          </cell>
          <cell r="T125" t="str">
            <v>415</v>
          </cell>
        </row>
        <row r="126">
          <cell r="A126">
            <v>61449</v>
          </cell>
          <cell r="B126" t="str">
            <v>BREAD &amp; BUTTER PROSECCO</v>
          </cell>
          <cell r="C126" t="str">
            <v>BREAD &amp; BUTTER (PROSECCO)</v>
          </cell>
          <cell r="D126" t="str">
            <v>L</v>
          </cell>
          <cell r="E126" t="str">
            <v>23</v>
          </cell>
          <cell r="F126" t="str">
            <v>Seasonal Listing</v>
          </cell>
          <cell r="G126">
            <v>45820</v>
          </cell>
          <cell r="H126" t="str">
            <v>WINE IMPULSE</v>
          </cell>
          <cell r="I126" t="str">
            <v>200</v>
          </cell>
          <cell r="J126" t="str">
            <v>Wine</v>
          </cell>
          <cell r="K126" t="str">
            <v>225</v>
          </cell>
          <cell r="L126" t="str">
            <v>Sparkling Wine</v>
          </cell>
          <cell r="M126" t="str">
            <v>278</v>
          </cell>
          <cell r="N126" t="str">
            <v>Sparkling Prosecco</v>
          </cell>
          <cell r="O126">
            <v>200</v>
          </cell>
          <cell r="P126">
            <v>24</v>
          </cell>
          <cell r="Q126" t="str">
            <v>024</v>
          </cell>
          <cell r="R126" t="str">
            <v>IT</v>
          </cell>
          <cell r="S126" t="str">
            <v>Italy</v>
          </cell>
          <cell r="T126" t="str">
            <v>282</v>
          </cell>
        </row>
        <row r="127">
          <cell r="A127">
            <v>62008</v>
          </cell>
          <cell r="B127" t="str">
            <v>IL TRAMONTO LIMONCELLO LIQUEUR</v>
          </cell>
          <cell r="C127" t="str">
            <v>DISTILLERIA TURCHETTO (ITALY)</v>
          </cell>
          <cell r="D127" t="str">
            <v>N</v>
          </cell>
          <cell r="E127" t="str">
            <v>23</v>
          </cell>
          <cell r="F127" t="str">
            <v>Seasonal Listing</v>
          </cell>
          <cell r="G127">
            <v>45635</v>
          </cell>
          <cell r="H127" t="str">
            <v>SPIRITS IMPULSE</v>
          </cell>
          <cell r="I127" t="str">
            <v>100</v>
          </cell>
          <cell r="J127" t="str">
            <v>Spirits</v>
          </cell>
          <cell r="K127" t="str">
            <v>120</v>
          </cell>
          <cell r="L127" t="str">
            <v>Liqueur</v>
          </cell>
          <cell r="M127" t="str">
            <v>133</v>
          </cell>
          <cell r="N127" t="str">
            <v>Miscellaneous Fruit</v>
          </cell>
          <cell r="O127">
            <v>50</v>
          </cell>
          <cell r="P127">
            <v>72</v>
          </cell>
          <cell r="Q127" t="str">
            <v>072</v>
          </cell>
          <cell r="R127" t="str">
            <v>IT</v>
          </cell>
          <cell r="S127" t="str">
            <v>Italy</v>
          </cell>
          <cell r="T127" t="str">
            <v>999</v>
          </cell>
        </row>
        <row r="128">
          <cell r="A128">
            <v>62186</v>
          </cell>
          <cell r="B128" t="str">
            <v>ABSOLUT OCEAN SPRAY VP 8/355C</v>
          </cell>
          <cell r="C128" t="str">
            <v>HIRAM WALKER &amp; SONS LTD</v>
          </cell>
          <cell r="D128" t="str">
            <v>L</v>
          </cell>
          <cell r="E128" t="str">
            <v>10</v>
          </cell>
          <cell r="F128" t="str">
            <v>General List</v>
          </cell>
          <cell r="G128">
            <v>45590</v>
          </cell>
          <cell r="H128" t="str">
            <v>COCKTAILS</v>
          </cell>
          <cell r="I128" t="str">
            <v>300</v>
          </cell>
          <cell r="J128" t="str">
            <v>Ready to Drink</v>
          </cell>
          <cell r="K128" t="str">
            <v>315</v>
          </cell>
          <cell r="L128" t="str">
            <v>RTD - Spirit Based</v>
          </cell>
          <cell r="M128" t="str">
            <v>308</v>
          </cell>
          <cell r="N128" t="str">
            <v>Cocktails</v>
          </cell>
          <cell r="O128">
            <v>2840</v>
          </cell>
          <cell r="P128">
            <v>3</v>
          </cell>
          <cell r="Q128" t="str">
            <v>003</v>
          </cell>
          <cell r="R128" t="str">
            <v>CA</v>
          </cell>
          <cell r="S128" t="str">
            <v>Canada</v>
          </cell>
          <cell r="T128" t="str">
            <v>999</v>
          </cell>
        </row>
        <row r="129">
          <cell r="A129">
            <v>62866</v>
          </cell>
          <cell r="B129" t="str">
            <v>J SLEEMAN SHERRY FIN SM WH</v>
          </cell>
          <cell r="C129" t="str">
            <v>SPRING MILL DISTILLERY (ONT)</v>
          </cell>
          <cell r="D129" t="str">
            <v>R</v>
          </cell>
          <cell r="E129" t="str">
            <v>25</v>
          </cell>
          <cell r="F129" t="str">
            <v>Distinctions</v>
          </cell>
          <cell r="G129">
            <v>45743</v>
          </cell>
          <cell r="H129" t="str">
            <v>CANADIAN WHISKY</v>
          </cell>
          <cell r="I129" t="str">
            <v>100</v>
          </cell>
          <cell r="J129" t="str">
            <v>Spirits</v>
          </cell>
          <cell r="K129" t="str">
            <v>196</v>
          </cell>
          <cell r="L129" t="str">
            <v>Canadian Whisky</v>
          </cell>
          <cell r="M129" t="str">
            <v>186</v>
          </cell>
          <cell r="N129" t="str">
            <v>Canadian Rye Whisky</v>
          </cell>
          <cell r="O129">
            <v>750</v>
          </cell>
          <cell r="P129">
            <v>12</v>
          </cell>
          <cell r="Q129" t="str">
            <v>001</v>
          </cell>
          <cell r="R129" t="str">
            <v>CA</v>
          </cell>
          <cell r="S129" t="str">
            <v>Canada</v>
          </cell>
          <cell r="T129" t="str">
            <v>999</v>
          </cell>
        </row>
        <row r="130">
          <cell r="A130">
            <v>63361</v>
          </cell>
          <cell r="B130" t="str">
            <v>HORNITOS CRISTALINO TEQUILA</v>
          </cell>
          <cell r="C130" t="str">
            <v>SAUZA (MEXICO)</v>
          </cell>
          <cell r="D130" t="str">
            <v>P</v>
          </cell>
          <cell r="E130" t="str">
            <v>20</v>
          </cell>
          <cell r="F130" t="str">
            <v>Specialty-Core</v>
          </cell>
          <cell r="G130">
            <v>45656</v>
          </cell>
          <cell r="H130" t="str">
            <v>MEZCAL/TEQUILA/RAICILLA</v>
          </cell>
          <cell r="I130" t="str">
            <v>100</v>
          </cell>
          <cell r="J130" t="str">
            <v>Spirits</v>
          </cell>
          <cell r="K130" t="str">
            <v>170</v>
          </cell>
          <cell r="L130" t="str">
            <v>Tequila/Mezcal/Raicilla</v>
          </cell>
          <cell r="M130" t="str">
            <v>178</v>
          </cell>
          <cell r="N130" t="str">
            <v>Cristalino</v>
          </cell>
          <cell r="O130">
            <v>750</v>
          </cell>
          <cell r="P130">
            <v>12</v>
          </cell>
          <cell r="Q130" t="str">
            <v>012</v>
          </cell>
          <cell r="R130" t="str">
            <v>MX</v>
          </cell>
          <cell r="S130" t="str">
            <v>Mexico</v>
          </cell>
          <cell r="T130" t="str">
            <v>999</v>
          </cell>
        </row>
        <row r="131">
          <cell r="A131">
            <v>63457</v>
          </cell>
          <cell r="B131" t="str">
            <v>ONE POUND PER ACRE CHARD</v>
          </cell>
          <cell r="C131" t="str">
            <v>PENNY'S HILL (SOUTH AUST)</v>
          </cell>
          <cell r="D131" t="str">
            <v>N</v>
          </cell>
          <cell r="E131" t="str">
            <v>20</v>
          </cell>
          <cell r="F131" t="str">
            <v>Specialty-Core</v>
          </cell>
          <cell r="G131">
            <v>45975</v>
          </cell>
          <cell r="H131" t="str">
            <v>TABLE WINE-AUSTRALIA</v>
          </cell>
          <cell r="I131" t="str">
            <v>200</v>
          </cell>
          <cell r="J131" t="str">
            <v>Wine</v>
          </cell>
          <cell r="K131" t="str">
            <v>255</v>
          </cell>
          <cell r="L131" t="str">
            <v>Table Wine- White</v>
          </cell>
          <cell r="M131" t="str">
            <v>227</v>
          </cell>
          <cell r="N131" t="str">
            <v>Chardonnay</v>
          </cell>
          <cell r="O131">
            <v>750</v>
          </cell>
          <cell r="P131">
            <v>12</v>
          </cell>
          <cell r="Q131" t="str">
            <v>012</v>
          </cell>
          <cell r="R131" t="str">
            <v>AU</v>
          </cell>
          <cell r="S131" t="str">
            <v>Australia</v>
          </cell>
          <cell r="T131" t="str">
            <v>999</v>
          </cell>
        </row>
        <row r="132">
          <cell r="A132">
            <v>63462</v>
          </cell>
          <cell r="B132" t="str">
            <v>ONE POUND PER ACRE SHIRAZ</v>
          </cell>
          <cell r="C132" t="str">
            <v>PENNY'S HILL (SOUTH AUST)</v>
          </cell>
          <cell r="D132" t="str">
            <v>N</v>
          </cell>
          <cell r="E132" t="str">
            <v>20</v>
          </cell>
          <cell r="F132" t="str">
            <v>Specialty-Core</v>
          </cell>
          <cell r="G132">
            <v>45975</v>
          </cell>
          <cell r="H132" t="str">
            <v>TABLE WINE-AUSTRALIA</v>
          </cell>
          <cell r="I132" t="str">
            <v>200</v>
          </cell>
          <cell r="J132" t="str">
            <v>Wine</v>
          </cell>
          <cell r="K132" t="str">
            <v>235</v>
          </cell>
          <cell r="L132" t="str">
            <v>Table Wine- Red</v>
          </cell>
          <cell r="M132" t="str">
            <v>280</v>
          </cell>
          <cell r="N132" t="str">
            <v>Shiraz/Syrah</v>
          </cell>
          <cell r="O132">
            <v>750</v>
          </cell>
          <cell r="P132">
            <v>12</v>
          </cell>
          <cell r="Q132" t="str">
            <v>012</v>
          </cell>
          <cell r="R132" t="str">
            <v>AU</v>
          </cell>
          <cell r="S132" t="str">
            <v>Australia</v>
          </cell>
          <cell r="T132" t="str">
            <v>999</v>
          </cell>
        </row>
        <row r="133">
          <cell r="A133">
            <v>63506</v>
          </cell>
          <cell r="B133" t="str">
            <v>FOUNDERS ORIG WTRMLN LIME473C</v>
          </cell>
          <cell r="C133" t="str">
            <v>FOUNDERS ORIGINAL</v>
          </cell>
          <cell r="D133" t="str">
            <v>L</v>
          </cell>
          <cell r="E133" t="str">
            <v>10</v>
          </cell>
          <cell r="F133" t="str">
            <v>General List</v>
          </cell>
          <cell r="G133">
            <v>45700</v>
          </cell>
          <cell r="H133" t="str">
            <v>COCKTAILS</v>
          </cell>
          <cell r="I133" t="str">
            <v>300</v>
          </cell>
          <cell r="J133" t="str">
            <v>Ready to Drink</v>
          </cell>
          <cell r="K133" t="str">
            <v>315</v>
          </cell>
          <cell r="L133" t="str">
            <v>RTD - Spirit Based</v>
          </cell>
          <cell r="M133" t="str">
            <v>308</v>
          </cell>
          <cell r="N133" t="str">
            <v>Cocktails</v>
          </cell>
          <cell r="O133">
            <v>473</v>
          </cell>
          <cell r="P133">
            <v>24</v>
          </cell>
          <cell r="Q133" t="str">
            <v>024</v>
          </cell>
          <cell r="R133" t="str">
            <v>CA</v>
          </cell>
          <cell r="S133" t="str">
            <v>Canada</v>
          </cell>
          <cell r="T133" t="str">
            <v>594</v>
          </cell>
        </row>
        <row r="134">
          <cell r="A134">
            <v>63616</v>
          </cell>
          <cell r="B134" t="str">
            <v>NUTRL VS ESSENTIALS PK 8/355C</v>
          </cell>
          <cell r="C134" t="str">
            <v>RTD CANADA INC</v>
          </cell>
          <cell r="D134" t="str">
            <v>L</v>
          </cell>
          <cell r="E134" t="str">
            <v>10</v>
          </cell>
          <cell r="F134" t="str">
            <v>General List</v>
          </cell>
          <cell r="G134">
            <v>45671</v>
          </cell>
          <cell r="H134" t="str">
            <v>HARD SELTZERS</v>
          </cell>
          <cell r="I134" t="str">
            <v>300</v>
          </cell>
          <cell r="J134" t="str">
            <v>Ready to Drink</v>
          </cell>
          <cell r="K134" t="str">
            <v>315</v>
          </cell>
          <cell r="L134" t="str">
            <v>RTD - Spirit Based</v>
          </cell>
          <cell r="M134" t="str">
            <v>310</v>
          </cell>
          <cell r="N134" t="str">
            <v>Seltzers</v>
          </cell>
          <cell r="O134">
            <v>2840</v>
          </cell>
          <cell r="P134">
            <v>3</v>
          </cell>
          <cell r="Q134" t="str">
            <v>003</v>
          </cell>
          <cell r="R134" t="str">
            <v>CA</v>
          </cell>
          <cell r="S134" t="str">
            <v>Canada</v>
          </cell>
          <cell r="T134" t="str">
            <v>454</v>
          </cell>
        </row>
        <row r="135">
          <cell r="A135">
            <v>63635</v>
          </cell>
          <cell r="B135" t="str">
            <v>DEAD MAN'S FINGERS MANGO RUM</v>
          </cell>
          <cell r="C135" t="str">
            <v>HALEWOOD (UK)</v>
          </cell>
          <cell r="D135" t="str">
            <v>T</v>
          </cell>
          <cell r="E135" t="str">
            <v>23</v>
          </cell>
          <cell r="F135" t="str">
            <v>Seasonal Listing</v>
          </cell>
          <cell r="G135">
            <v>45671</v>
          </cell>
          <cell r="H135" t="str">
            <v>RUM, FLAVOURED</v>
          </cell>
          <cell r="I135" t="str">
            <v>100</v>
          </cell>
          <cell r="J135" t="str">
            <v>Spirits</v>
          </cell>
          <cell r="K135" t="str">
            <v>160</v>
          </cell>
          <cell r="L135" t="str">
            <v>Rum</v>
          </cell>
          <cell r="M135" t="str">
            <v>162</v>
          </cell>
          <cell r="N135" t="str">
            <v>Rum - Flavoured</v>
          </cell>
          <cell r="O135">
            <v>750</v>
          </cell>
          <cell r="P135">
            <v>6</v>
          </cell>
          <cell r="Q135" t="str">
            <v>006</v>
          </cell>
          <cell r="R135" t="str">
            <v>GB</v>
          </cell>
          <cell r="S135" t="str">
            <v>United Kingdom</v>
          </cell>
          <cell r="T135" t="str">
            <v>999</v>
          </cell>
        </row>
        <row r="136">
          <cell r="A136">
            <v>63679</v>
          </cell>
          <cell r="B136" t="str">
            <v>HAKUTSURU PLUM WINE</v>
          </cell>
          <cell r="C136" t="str">
            <v>HAKUTSURU (JAPAN)</v>
          </cell>
          <cell r="D136" t="str">
            <v>T</v>
          </cell>
          <cell r="E136" t="str">
            <v>23</v>
          </cell>
          <cell r="F136" t="str">
            <v>Seasonal Listing</v>
          </cell>
          <cell r="G136">
            <v>45673</v>
          </cell>
          <cell r="H136" t="str">
            <v>FRUIT-MISC WINES</v>
          </cell>
          <cell r="I136" t="str">
            <v>200</v>
          </cell>
          <cell r="J136" t="str">
            <v>Wine</v>
          </cell>
          <cell r="K136" t="str">
            <v>210</v>
          </cell>
          <cell r="L136" t="str">
            <v>Fruit Wines</v>
          </cell>
          <cell r="M136" t="str">
            <v>999</v>
          </cell>
          <cell r="N136" t="str">
            <v>Other</v>
          </cell>
          <cell r="O136">
            <v>750</v>
          </cell>
          <cell r="P136">
            <v>12</v>
          </cell>
          <cell r="Q136" t="str">
            <v>012</v>
          </cell>
          <cell r="R136" t="str">
            <v>JP</v>
          </cell>
          <cell r="S136" t="str">
            <v>Japan</v>
          </cell>
          <cell r="T136" t="str">
            <v>999</v>
          </cell>
        </row>
        <row r="137">
          <cell r="A137">
            <v>63756</v>
          </cell>
          <cell r="B137" t="str">
            <v>NUTRL 7 VS BERRY MIX PK12/355C</v>
          </cell>
          <cell r="C137" t="str">
            <v>RTD CANADA INC</v>
          </cell>
          <cell r="D137" t="str">
            <v>L</v>
          </cell>
          <cell r="E137" t="str">
            <v>10</v>
          </cell>
          <cell r="F137" t="str">
            <v>General List</v>
          </cell>
          <cell r="G137">
            <v>45678</v>
          </cell>
          <cell r="H137" t="str">
            <v>HARD SELTZERS</v>
          </cell>
          <cell r="I137" t="str">
            <v>300</v>
          </cell>
          <cell r="J137" t="str">
            <v>Ready to Drink</v>
          </cell>
          <cell r="K137" t="str">
            <v>315</v>
          </cell>
          <cell r="L137" t="str">
            <v>RTD - Spirit Based</v>
          </cell>
          <cell r="M137" t="str">
            <v>310</v>
          </cell>
          <cell r="N137" t="str">
            <v>Seltzers</v>
          </cell>
          <cell r="O137">
            <v>4260</v>
          </cell>
          <cell r="P137">
            <v>2</v>
          </cell>
          <cell r="Q137" t="str">
            <v>002</v>
          </cell>
          <cell r="R137" t="str">
            <v>CA</v>
          </cell>
          <cell r="S137" t="str">
            <v>Canada</v>
          </cell>
          <cell r="T137" t="str">
            <v>454</v>
          </cell>
        </row>
        <row r="138">
          <cell r="A138">
            <v>64268</v>
          </cell>
          <cell r="B138" t="str">
            <v>SMIRNOFF ICE LT SIPS VP12/355C</v>
          </cell>
          <cell r="C138" t="str">
            <v>DIAGEO (CANADA)</v>
          </cell>
          <cell r="D138" t="str">
            <v>L</v>
          </cell>
          <cell r="E138" t="str">
            <v>10</v>
          </cell>
          <cell r="F138" t="str">
            <v>General List</v>
          </cell>
          <cell r="G138">
            <v>45707</v>
          </cell>
          <cell r="H138" t="str">
            <v>HARD SELTZERS</v>
          </cell>
          <cell r="I138" t="str">
            <v>300</v>
          </cell>
          <cell r="J138" t="str">
            <v>Ready to Drink</v>
          </cell>
          <cell r="K138" t="str">
            <v>315</v>
          </cell>
          <cell r="L138" t="str">
            <v>RTD - Spirit Based</v>
          </cell>
          <cell r="M138" t="str">
            <v>310</v>
          </cell>
          <cell r="N138" t="str">
            <v>Seltzers</v>
          </cell>
          <cell r="O138">
            <v>4260</v>
          </cell>
          <cell r="P138">
            <v>2</v>
          </cell>
          <cell r="Q138" t="str">
            <v>001</v>
          </cell>
          <cell r="R138" t="str">
            <v>CA</v>
          </cell>
          <cell r="S138" t="str">
            <v>Canada</v>
          </cell>
          <cell r="T138" t="str">
            <v>999</v>
          </cell>
        </row>
        <row r="139">
          <cell r="A139">
            <v>64385</v>
          </cell>
          <cell r="B139" t="str">
            <v>JIM BEAM BOURBON &amp; COLA 4/355C</v>
          </cell>
          <cell r="C139" t="str">
            <v>JIM BEAM (USA)</v>
          </cell>
          <cell r="D139" t="str">
            <v>N</v>
          </cell>
          <cell r="E139" t="str">
            <v>10</v>
          </cell>
          <cell r="F139" t="str">
            <v>General List</v>
          </cell>
          <cell r="G139">
            <v>45712</v>
          </cell>
          <cell r="H139" t="str">
            <v>COOLERS</v>
          </cell>
          <cell r="I139" t="str">
            <v>300</v>
          </cell>
          <cell r="J139" t="str">
            <v>Ready to Drink</v>
          </cell>
          <cell r="K139" t="str">
            <v>315</v>
          </cell>
          <cell r="L139" t="str">
            <v>RTD - Spirit Based</v>
          </cell>
          <cell r="M139" t="str">
            <v>305</v>
          </cell>
          <cell r="N139" t="str">
            <v>Coolers</v>
          </cell>
          <cell r="O139">
            <v>1420</v>
          </cell>
          <cell r="P139">
            <v>6</v>
          </cell>
          <cell r="Q139" t="str">
            <v>006</v>
          </cell>
          <cell r="R139" t="str">
            <v>UKY</v>
          </cell>
          <cell r="S139" t="str">
            <v>U.S.-Kentucky</v>
          </cell>
          <cell r="T139" t="str">
            <v>999</v>
          </cell>
        </row>
        <row r="140">
          <cell r="A140">
            <v>64625</v>
          </cell>
          <cell r="B140" t="str">
            <v>KOSTRITZER EDEL PILS 500C</v>
          </cell>
          <cell r="C140" t="str">
            <v>KOSTRITZER (GERMANY)</v>
          </cell>
          <cell r="D140" t="str">
            <v>L</v>
          </cell>
          <cell r="E140" t="str">
            <v>10</v>
          </cell>
          <cell r="F140" t="str">
            <v>General List</v>
          </cell>
          <cell r="G140">
            <v>45790</v>
          </cell>
          <cell r="H140" t="str">
            <v>MBLL DISTRIBUTED BEER</v>
          </cell>
          <cell r="I140" t="str">
            <v>400</v>
          </cell>
          <cell r="J140" t="str">
            <v>Beer</v>
          </cell>
          <cell r="K140" t="str">
            <v>430</v>
          </cell>
          <cell r="L140" t="str">
            <v>Beer- MBLL Distributed</v>
          </cell>
          <cell r="M140" t="str">
            <v>415</v>
          </cell>
          <cell r="N140" t="str">
            <v>Lager - Alc 4.1 to 5.5</v>
          </cell>
          <cell r="O140">
            <v>500</v>
          </cell>
          <cell r="P140">
            <v>24</v>
          </cell>
          <cell r="Q140" t="str">
            <v>024</v>
          </cell>
          <cell r="R140" t="str">
            <v>DE</v>
          </cell>
          <cell r="S140" t="str">
            <v>Germany</v>
          </cell>
          <cell r="T140" t="str">
            <v>999</v>
          </cell>
        </row>
        <row r="141">
          <cell r="A141">
            <v>64629</v>
          </cell>
          <cell r="B141" t="str">
            <v>LAB OF PORTUGAL CASK</v>
          </cell>
          <cell r="C141" t="str">
            <v>LISBOA SANTOS LIMA</v>
          </cell>
          <cell r="D141" t="str">
            <v>L</v>
          </cell>
          <cell r="E141" t="str">
            <v>10</v>
          </cell>
          <cell r="F141" t="str">
            <v>General List</v>
          </cell>
          <cell r="G141">
            <v>45722</v>
          </cell>
          <cell r="H141" t="str">
            <v>TABLE WINE-PORTUGAL</v>
          </cell>
          <cell r="I141" t="str">
            <v>200</v>
          </cell>
          <cell r="J141" t="str">
            <v>Wine</v>
          </cell>
          <cell r="K141" t="str">
            <v>235</v>
          </cell>
          <cell r="L141" t="str">
            <v>Table Wine- Red</v>
          </cell>
          <cell r="M141" t="str">
            <v>298</v>
          </cell>
          <cell r="N141" t="str">
            <v>Varietal blend</v>
          </cell>
          <cell r="O141">
            <v>3000</v>
          </cell>
          <cell r="P141">
            <v>4</v>
          </cell>
          <cell r="Q141" t="str">
            <v>004</v>
          </cell>
          <cell r="R141" t="str">
            <v>PT</v>
          </cell>
          <cell r="S141" t="str">
            <v>Portugal</v>
          </cell>
          <cell r="T141" t="str">
            <v>999</v>
          </cell>
        </row>
        <row r="142">
          <cell r="A142">
            <v>64630</v>
          </cell>
          <cell r="B142" t="str">
            <v>VILLA CONCHI CAVA BRUT ROSE</v>
          </cell>
          <cell r="C142" t="str">
            <v>VILLA CONCHI (CAVA)</v>
          </cell>
          <cell r="D142" t="str">
            <v>P</v>
          </cell>
          <cell r="E142" t="str">
            <v>20</v>
          </cell>
          <cell r="F142" t="str">
            <v>Specialty-Core</v>
          </cell>
          <cell r="G142">
            <v>45722</v>
          </cell>
          <cell r="H142" t="str">
            <v>SPARKLING WINE, CHAMPAGNE</v>
          </cell>
          <cell r="I142" t="str">
            <v>200</v>
          </cell>
          <cell r="J142" t="str">
            <v>Wine</v>
          </cell>
          <cell r="K142" t="str">
            <v>225</v>
          </cell>
          <cell r="L142" t="str">
            <v>Sparkling Wine</v>
          </cell>
          <cell r="M142" t="str">
            <v>279</v>
          </cell>
          <cell r="N142" t="str">
            <v>Sparkling Cava</v>
          </cell>
          <cell r="O142">
            <v>750</v>
          </cell>
          <cell r="P142">
            <v>6</v>
          </cell>
          <cell r="Q142" t="str">
            <v>006</v>
          </cell>
          <cell r="R142" t="str">
            <v>ES</v>
          </cell>
          <cell r="S142" t="str">
            <v>Spain</v>
          </cell>
          <cell r="T142" t="str">
            <v>999</v>
          </cell>
        </row>
        <row r="143">
          <cell r="A143">
            <v>64828</v>
          </cell>
          <cell r="B143" t="str">
            <v>DE BORTOLI LIMONE SPRITZ</v>
          </cell>
          <cell r="C143" t="str">
            <v>DE BORTOLI WINES (AUSTRALIA)</v>
          </cell>
          <cell r="D143" t="str">
            <v>N</v>
          </cell>
          <cell r="E143" t="str">
            <v>20</v>
          </cell>
          <cell r="F143" t="str">
            <v>Specialty-Core</v>
          </cell>
          <cell r="G143">
            <v>45975</v>
          </cell>
          <cell r="H143" t="str">
            <v>FLAVOURED WINE</v>
          </cell>
          <cell r="I143" t="str">
            <v>200</v>
          </cell>
          <cell r="J143" t="str">
            <v>Wine</v>
          </cell>
          <cell r="K143" t="str">
            <v>203</v>
          </cell>
          <cell r="L143" t="str">
            <v>Flavoured Wines</v>
          </cell>
          <cell r="M143" t="str">
            <v>999</v>
          </cell>
          <cell r="N143" t="str">
            <v>Other</v>
          </cell>
          <cell r="O143">
            <v>750</v>
          </cell>
          <cell r="P143">
            <v>6</v>
          </cell>
          <cell r="Q143" t="str">
            <v>006</v>
          </cell>
          <cell r="R143" t="str">
            <v>AU</v>
          </cell>
          <cell r="S143" t="str">
            <v>Australia</v>
          </cell>
          <cell r="T143" t="str">
            <v>999</v>
          </cell>
        </row>
        <row r="144">
          <cell r="A144">
            <v>64857</v>
          </cell>
          <cell r="B144" t="str">
            <v>DRIFTWOOD JUICY IPA 473C</v>
          </cell>
          <cell r="C144" t="str">
            <v>DRIFTWOOD BREWING CO (BC)</v>
          </cell>
          <cell r="D144" t="str">
            <v>P</v>
          </cell>
          <cell r="E144" t="str">
            <v>10</v>
          </cell>
          <cell r="F144" t="str">
            <v>General List</v>
          </cell>
          <cell r="G144">
            <v>45981</v>
          </cell>
          <cell r="H144" t="str">
            <v>MBLL DISTRIBUTED BEER</v>
          </cell>
          <cell r="I144" t="str">
            <v>400</v>
          </cell>
          <cell r="J144" t="str">
            <v>Beer</v>
          </cell>
          <cell r="K144" t="str">
            <v>430</v>
          </cell>
          <cell r="L144" t="str">
            <v>Beer- MBLL Distributed</v>
          </cell>
          <cell r="M144" t="str">
            <v>440</v>
          </cell>
          <cell r="N144" t="str">
            <v>Strong/Extra Strong - Alc &gt;5.5</v>
          </cell>
          <cell r="O144">
            <v>473</v>
          </cell>
          <cell r="P144">
            <v>24</v>
          </cell>
          <cell r="Q144" t="str">
            <v>024</v>
          </cell>
          <cell r="R144" t="str">
            <v>CA</v>
          </cell>
          <cell r="S144" t="str">
            <v>Canada</v>
          </cell>
          <cell r="T144" t="str">
            <v>999</v>
          </cell>
        </row>
        <row r="145">
          <cell r="A145">
            <v>64877</v>
          </cell>
          <cell r="B145" t="str">
            <v>PABST STRONG LEMONADE 12/355C</v>
          </cell>
          <cell r="C145" t="str">
            <v>SLEEMAN BREWERIES</v>
          </cell>
          <cell r="D145" t="str">
            <v>L</v>
          </cell>
          <cell r="E145" t="str">
            <v>10</v>
          </cell>
          <cell r="F145" t="str">
            <v>General List</v>
          </cell>
          <cell r="G145">
            <v>45736</v>
          </cell>
          <cell r="H145" t="str">
            <v>COOLERS</v>
          </cell>
          <cell r="I145" t="str">
            <v>300</v>
          </cell>
          <cell r="J145" t="str">
            <v>Ready to Drink</v>
          </cell>
          <cell r="K145" t="str">
            <v>315</v>
          </cell>
          <cell r="L145" t="str">
            <v>RTD - Spirit Based</v>
          </cell>
          <cell r="M145" t="str">
            <v>305</v>
          </cell>
          <cell r="N145" t="str">
            <v>Coolers</v>
          </cell>
          <cell r="O145">
            <v>4260</v>
          </cell>
          <cell r="P145">
            <v>1</v>
          </cell>
          <cell r="Q145" t="str">
            <v>001</v>
          </cell>
          <cell r="R145" t="str">
            <v>CA</v>
          </cell>
          <cell r="S145" t="str">
            <v>Canada</v>
          </cell>
          <cell r="T145" t="str">
            <v>999</v>
          </cell>
        </row>
        <row r="146">
          <cell r="A146">
            <v>65461</v>
          </cell>
          <cell r="B146" t="str">
            <v>L'ARTISAN LE GRENACHE NOIR</v>
          </cell>
          <cell r="C146" t="str">
            <v>PAUL MAS</v>
          </cell>
          <cell r="D146" t="str">
            <v>P</v>
          </cell>
          <cell r="E146" t="str">
            <v>20</v>
          </cell>
          <cell r="F146" t="str">
            <v>Specialty-Core</v>
          </cell>
          <cell r="G146">
            <v>45763</v>
          </cell>
          <cell r="H146" t="str">
            <v>TABLE WINE-FRANCE</v>
          </cell>
          <cell r="I146" t="str">
            <v>200</v>
          </cell>
          <cell r="J146" t="str">
            <v>Wine</v>
          </cell>
          <cell r="K146" t="str">
            <v>235</v>
          </cell>
          <cell r="L146" t="str">
            <v>Table Wine- Red</v>
          </cell>
          <cell r="M146" t="str">
            <v>235</v>
          </cell>
          <cell r="N146" t="str">
            <v>Grenache</v>
          </cell>
          <cell r="O146">
            <v>750</v>
          </cell>
          <cell r="P146">
            <v>6</v>
          </cell>
          <cell r="Q146" t="str">
            <v>006</v>
          </cell>
          <cell r="R146" t="str">
            <v>FR</v>
          </cell>
          <cell r="S146" t="str">
            <v>France</v>
          </cell>
          <cell r="T146" t="str">
            <v>999</v>
          </cell>
        </row>
        <row r="147">
          <cell r="A147">
            <v>65535</v>
          </cell>
          <cell r="B147" t="str">
            <v>INVERSION SPICED WH SOUR4/250C</v>
          </cell>
          <cell r="C147" t="str">
            <v>GRADIENT BEVERAGES</v>
          </cell>
          <cell r="D147" t="str">
            <v>L</v>
          </cell>
          <cell r="E147" t="str">
            <v>10</v>
          </cell>
          <cell r="F147" t="str">
            <v>General List</v>
          </cell>
          <cell r="G147">
            <v>45897</v>
          </cell>
          <cell r="H147" t="str">
            <v>READY TO SERVE</v>
          </cell>
          <cell r="I147" t="str">
            <v>300</v>
          </cell>
          <cell r="J147" t="str">
            <v>Ready to Drink</v>
          </cell>
          <cell r="K147" t="str">
            <v>335</v>
          </cell>
          <cell r="L147" t="str">
            <v>RTD-One Pour Cocktail&gt;7%&lt;=14.5</v>
          </cell>
          <cell r="M147" t="str">
            <v>308</v>
          </cell>
          <cell r="N147" t="str">
            <v>Cocktails</v>
          </cell>
          <cell r="O147">
            <v>1000</v>
          </cell>
          <cell r="P147">
            <v>6</v>
          </cell>
          <cell r="Q147" t="str">
            <v>006</v>
          </cell>
          <cell r="R147" t="str">
            <v>CA</v>
          </cell>
          <cell r="S147" t="str">
            <v>Canada</v>
          </cell>
          <cell r="T147" t="str">
            <v>201</v>
          </cell>
        </row>
        <row r="148">
          <cell r="A148">
            <v>65563</v>
          </cell>
          <cell r="B148" t="str">
            <v>SLEEMAN GRP GNGR TRNSFSN473C</v>
          </cell>
          <cell r="C148" t="str">
            <v>JOHN SLEEMAN &amp; SONS</v>
          </cell>
          <cell r="D148" t="str">
            <v>L</v>
          </cell>
          <cell r="E148" t="str">
            <v>10</v>
          </cell>
          <cell r="F148" t="str">
            <v>General List</v>
          </cell>
          <cell r="G148">
            <v>45772</v>
          </cell>
          <cell r="H148" t="str">
            <v>COCKTAILS</v>
          </cell>
          <cell r="I148" t="str">
            <v>300</v>
          </cell>
          <cell r="J148" t="str">
            <v>Ready to Drink</v>
          </cell>
          <cell r="K148" t="str">
            <v>315</v>
          </cell>
          <cell r="L148" t="str">
            <v>RTD - Spirit Based</v>
          </cell>
          <cell r="M148" t="str">
            <v>308</v>
          </cell>
          <cell r="N148" t="str">
            <v>Cocktails</v>
          </cell>
          <cell r="O148">
            <v>473</v>
          </cell>
          <cell r="P148">
            <v>24</v>
          </cell>
          <cell r="Q148" t="str">
            <v>024</v>
          </cell>
          <cell r="R148" t="str">
            <v>CA</v>
          </cell>
          <cell r="S148" t="str">
            <v>Canada</v>
          </cell>
          <cell r="T148" t="str">
            <v>999</v>
          </cell>
        </row>
        <row r="149">
          <cell r="A149">
            <v>65566</v>
          </cell>
          <cell r="B149" t="str">
            <v>SLEEMAN GINGER LIME MULE 473C</v>
          </cell>
          <cell r="C149" t="str">
            <v>JOHN SLEEMAN &amp; SONS</v>
          </cell>
          <cell r="D149" t="str">
            <v>L</v>
          </cell>
          <cell r="E149" t="str">
            <v>10</v>
          </cell>
          <cell r="F149" t="str">
            <v>General List</v>
          </cell>
          <cell r="G149">
            <v>45772</v>
          </cell>
          <cell r="H149" t="str">
            <v>COCKTAILS</v>
          </cell>
          <cell r="I149" t="str">
            <v>300</v>
          </cell>
          <cell r="J149" t="str">
            <v>Ready to Drink</v>
          </cell>
          <cell r="K149" t="str">
            <v>315</v>
          </cell>
          <cell r="L149" t="str">
            <v>RTD - Spirit Based</v>
          </cell>
          <cell r="M149" t="str">
            <v>308</v>
          </cell>
          <cell r="N149" t="str">
            <v>Cocktails</v>
          </cell>
          <cell r="O149">
            <v>473</v>
          </cell>
          <cell r="P149">
            <v>24</v>
          </cell>
          <cell r="Q149" t="str">
            <v>024</v>
          </cell>
          <cell r="R149" t="str">
            <v>CA</v>
          </cell>
          <cell r="S149" t="str">
            <v>Canada</v>
          </cell>
          <cell r="T149" t="str">
            <v>999</v>
          </cell>
        </row>
        <row r="150">
          <cell r="A150">
            <v>65726</v>
          </cell>
          <cell r="B150" t="str">
            <v>JOHN SLEEMAN HIGH RYE ST WH</v>
          </cell>
          <cell r="C150" t="str">
            <v>SPRING MILL DISTILLERY (ONT)</v>
          </cell>
          <cell r="D150" t="str">
            <v>L</v>
          </cell>
          <cell r="E150" t="str">
            <v>20</v>
          </cell>
          <cell r="F150" t="str">
            <v>Specialty-Core</v>
          </cell>
          <cell r="G150">
            <v>45869</v>
          </cell>
          <cell r="H150" t="str">
            <v>CANADIAN WHISKY</v>
          </cell>
          <cell r="I150" t="str">
            <v>100</v>
          </cell>
          <cell r="J150" t="str">
            <v>Spirits</v>
          </cell>
          <cell r="K150" t="str">
            <v>196</v>
          </cell>
          <cell r="L150" t="str">
            <v>Canadian Whisky</v>
          </cell>
          <cell r="M150" t="str">
            <v>186</v>
          </cell>
          <cell r="N150" t="str">
            <v>Canadian Rye Whisky</v>
          </cell>
          <cell r="O150">
            <v>750</v>
          </cell>
          <cell r="P150">
            <v>12</v>
          </cell>
          <cell r="Q150" t="str">
            <v>012</v>
          </cell>
          <cell r="R150" t="str">
            <v>CA</v>
          </cell>
          <cell r="S150" t="str">
            <v>Canada</v>
          </cell>
          <cell r="T150" t="str">
            <v>222</v>
          </cell>
        </row>
        <row r="151">
          <cell r="A151">
            <v>65770</v>
          </cell>
          <cell r="B151" t="str">
            <v>TAYLOR FLAD GLOBE RES TAWNY</v>
          </cell>
          <cell r="C151" t="str">
            <v>PORTO TAYLOR FLADGATE</v>
          </cell>
          <cell r="D151" t="str">
            <v>R</v>
          </cell>
          <cell r="E151" t="str">
            <v>23</v>
          </cell>
          <cell r="F151" t="str">
            <v>Seasonal Listing</v>
          </cell>
          <cell r="G151">
            <v>45784</v>
          </cell>
          <cell r="H151" t="str">
            <v>FORTIFIED WINE-PORT/TAWNY</v>
          </cell>
          <cell r="I151" t="str">
            <v>200</v>
          </cell>
          <cell r="J151" t="str">
            <v>Wine</v>
          </cell>
          <cell r="K151" t="str">
            <v>205</v>
          </cell>
          <cell r="L151" t="str">
            <v>Fortified Wines</v>
          </cell>
          <cell r="M151" t="str">
            <v>265</v>
          </cell>
          <cell r="N151" t="str">
            <v>Port</v>
          </cell>
          <cell r="O151">
            <v>600</v>
          </cell>
          <cell r="P151">
            <v>6</v>
          </cell>
          <cell r="Q151" t="str">
            <v>006</v>
          </cell>
          <cell r="R151" t="str">
            <v>PT</v>
          </cell>
          <cell r="S151" t="str">
            <v>Portugal</v>
          </cell>
          <cell r="T151" t="str">
            <v>999</v>
          </cell>
        </row>
        <row r="152">
          <cell r="A152">
            <v>65798</v>
          </cell>
          <cell r="B152" t="str">
            <v>THE ICON ROCK CAB SAUV</v>
          </cell>
          <cell r="C152" t="str">
            <v>GRUPO PENAFLOR</v>
          </cell>
          <cell r="D152" t="str">
            <v>L</v>
          </cell>
          <cell r="E152" t="str">
            <v>20</v>
          </cell>
          <cell r="F152" t="str">
            <v>Specialty-Core</v>
          </cell>
          <cell r="G152">
            <v>45811</v>
          </cell>
          <cell r="H152" t="str">
            <v>TABLE WINE-ARGENTINA</v>
          </cell>
          <cell r="I152" t="str">
            <v>200</v>
          </cell>
          <cell r="J152" t="str">
            <v>Wine</v>
          </cell>
          <cell r="K152" t="str">
            <v>235</v>
          </cell>
          <cell r="L152" t="str">
            <v>Table Wine- Red</v>
          </cell>
          <cell r="M152" t="str">
            <v>226</v>
          </cell>
          <cell r="N152" t="str">
            <v>Cabernet Sauvignon</v>
          </cell>
          <cell r="O152">
            <v>750</v>
          </cell>
          <cell r="P152">
            <v>12</v>
          </cell>
          <cell r="Q152" t="str">
            <v>012</v>
          </cell>
          <cell r="R152" t="str">
            <v>AR</v>
          </cell>
          <cell r="S152" t="str">
            <v>Argentina</v>
          </cell>
          <cell r="T152" t="str">
            <v>999</v>
          </cell>
        </row>
        <row r="153">
          <cell r="A153">
            <v>65858</v>
          </cell>
          <cell r="B153" t="str">
            <v>SUPERFLUX DRIP TIRAMISU ST473C</v>
          </cell>
          <cell r="C153" t="str">
            <v>SUPERFLUX BEER CO (BC)</v>
          </cell>
          <cell r="D153" t="str">
            <v>L</v>
          </cell>
          <cell r="E153" t="str">
            <v>10</v>
          </cell>
          <cell r="F153" t="str">
            <v>General List</v>
          </cell>
          <cell r="G153">
            <v>45925</v>
          </cell>
          <cell r="H153" t="str">
            <v>MBLL DISTRIBUTED BEER</v>
          </cell>
          <cell r="I153" t="str">
            <v>400</v>
          </cell>
          <cell r="J153" t="str">
            <v>Beer</v>
          </cell>
          <cell r="K153" t="str">
            <v>430</v>
          </cell>
          <cell r="L153" t="str">
            <v>Beer- MBLL Distributed</v>
          </cell>
          <cell r="M153" t="str">
            <v>435</v>
          </cell>
          <cell r="N153" t="str">
            <v>Stout - Alc 4.1 to 5.5</v>
          </cell>
          <cell r="O153">
            <v>473</v>
          </cell>
          <cell r="P153">
            <v>24</v>
          </cell>
          <cell r="Q153" t="str">
            <v>024</v>
          </cell>
          <cell r="R153" t="str">
            <v>CA</v>
          </cell>
          <cell r="S153" t="str">
            <v>Canada</v>
          </cell>
          <cell r="T153" t="str">
            <v>999</v>
          </cell>
        </row>
        <row r="154">
          <cell r="A154">
            <v>66008</v>
          </cell>
          <cell r="B154" t="str">
            <v>GUFO SANGIOVESE MERLOT</v>
          </cell>
          <cell r="C154" t="str">
            <v>CANTINA TOLLO (D'ABRUZZO)</v>
          </cell>
          <cell r="D154" t="str">
            <v>N</v>
          </cell>
          <cell r="E154" t="str">
            <v>20</v>
          </cell>
          <cell r="F154" t="str">
            <v>Specialty-Core</v>
          </cell>
          <cell r="G154">
            <v>45978</v>
          </cell>
          <cell r="H154" t="str">
            <v>TABLE WINE-ITALY</v>
          </cell>
          <cell r="I154" t="str">
            <v>200</v>
          </cell>
          <cell r="J154" t="str">
            <v>Wine</v>
          </cell>
          <cell r="K154" t="str">
            <v>235</v>
          </cell>
          <cell r="L154" t="str">
            <v>Table Wine- Red</v>
          </cell>
          <cell r="M154" t="str">
            <v>298</v>
          </cell>
          <cell r="N154" t="str">
            <v>Varietal blend</v>
          </cell>
          <cell r="O154">
            <v>750</v>
          </cell>
          <cell r="P154">
            <v>12</v>
          </cell>
          <cell r="Q154" t="str">
            <v>012</v>
          </cell>
          <cell r="R154" t="str">
            <v>IT</v>
          </cell>
          <cell r="S154" t="str">
            <v>Italy</v>
          </cell>
          <cell r="T154" t="str">
            <v>999</v>
          </cell>
        </row>
        <row r="155">
          <cell r="A155">
            <v>66009</v>
          </cell>
          <cell r="B155" t="str">
            <v>BAVARIA GLUTEN FREE 500C</v>
          </cell>
          <cell r="C155" t="str">
            <v>BAVARIA HOLLAND (NETHERLANDS)</v>
          </cell>
          <cell r="D155" t="str">
            <v>T</v>
          </cell>
          <cell r="E155" t="str">
            <v>10</v>
          </cell>
          <cell r="F155" t="str">
            <v>General List</v>
          </cell>
          <cell r="G155">
            <v>45790</v>
          </cell>
          <cell r="H155" t="str">
            <v>MBLL DISTRIBUTED BEER</v>
          </cell>
          <cell r="I155" t="str">
            <v>400</v>
          </cell>
          <cell r="J155" t="str">
            <v>Beer</v>
          </cell>
          <cell r="K155" t="str">
            <v>430</v>
          </cell>
          <cell r="L155" t="str">
            <v>Beer- MBLL Distributed</v>
          </cell>
          <cell r="M155" t="str">
            <v>415</v>
          </cell>
          <cell r="N155" t="str">
            <v>Lager - Alc 4.1 to 5.5</v>
          </cell>
          <cell r="O155">
            <v>500</v>
          </cell>
          <cell r="P155">
            <v>24</v>
          </cell>
          <cell r="Q155" t="str">
            <v>024</v>
          </cell>
          <cell r="R155" t="str">
            <v>NL</v>
          </cell>
          <cell r="S155" t="str">
            <v>Netherlands</v>
          </cell>
          <cell r="T155" t="str">
            <v>999</v>
          </cell>
        </row>
        <row r="156">
          <cell r="A156">
            <v>66013</v>
          </cell>
          <cell r="B156" t="str">
            <v>CAVIT MOSCATO TREVENEZIE</v>
          </cell>
          <cell r="C156" t="str">
            <v>CAVIT</v>
          </cell>
          <cell r="D156" t="str">
            <v>L</v>
          </cell>
          <cell r="E156" t="str">
            <v>20</v>
          </cell>
          <cell r="F156" t="str">
            <v>Specialty-Core</v>
          </cell>
          <cell r="G156">
            <v>45910</v>
          </cell>
          <cell r="H156" t="str">
            <v>TABLE WINE-ITALY</v>
          </cell>
          <cell r="I156" t="str">
            <v>200</v>
          </cell>
          <cell r="J156" t="str">
            <v>Wine</v>
          </cell>
          <cell r="K156" t="str">
            <v>255</v>
          </cell>
          <cell r="L156" t="str">
            <v>Table Wine- White</v>
          </cell>
          <cell r="M156" t="str">
            <v>250</v>
          </cell>
          <cell r="N156" t="str">
            <v>Muscat</v>
          </cell>
          <cell r="O156">
            <v>750</v>
          </cell>
          <cell r="P156">
            <v>12</v>
          </cell>
          <cell r="Q156" t="str">
            <v>012</v>
          </cell>
          <cell r="R156" t="str">
            <v>IT</v>
          </cell>
          <cell r="S156" t="str">
            <v>Italy</v>
          </cell>
          <cell r="T156" t="str">
            <v>999</v>
          </cell>
        </row>
        <row r="157">
          <cell r="A157">
            <v>66025</v>
          </cell>
          <cell r="B157" t="str">
            <v>ABCDARIUM ALVARINHO</v>
          </cell>
          <cell r="C157" t="str">
            <v>VINHO VERDE</v>
          </cell>
          <cell r="D157" t="str">
            <v>L</v>
          </cell>
          <cell r="E157" t="str">
            <v>20</v>
          </cell>
          <cell r="F157" t="str">
            <v>Specialty-Core</v>
          </cell>
          <cell r="G157">
            <v>45791</v>
          </cell>
          <cell r="H157" t="str">
            <v>TABLE WINE-PORTUGAL</v>
          </cell>
          <cell r="I157" t="str">
            <v>200</v>
          </cell>
          <cell r="J157" t="str">
            <v>Wine</v>
          </cell>
          <cell r="K157" t="str">
            <v>255</v>
          </cell>
          <cell r="L157" t="str">
            <v>Table Wine- White</v>
          </cell>
          <cell r="M157" t="str">
            <v>999</v>
          </cell>
          <cell r="N157" t="str">
            <v>Other</v>
          </cell>
          <cell r="O157">
            <v>750</v>
          </cell>
          <cell r="P157">
            <v>12</v>
          </cell>
          <cell r="Q157" t="str">
            <v>012</v>
          </cell>
          <cell r="R157" t="str">
            <v>PT</v>
          </cell>
          <cell r="S157" t="str">
            <v>Portugal</v>
          </cell>
          <cell r="T157" t="str">
            <v>999</v>
          </cell>
        </row>
        <row r="158">
          <cell r="A158">
            <v>66045</v>
          </cell>
          <cell r="B158" t="str">
            <v>CANTINA TOLLO PIETRAME PIGR</v>
          </cell>
          <cell r="C158" t="str">
            <v>CANTINA TOLLO D'ABRUZZO</v>
          </cell>
          <cell r="D158" t="str">
            <v>L</v>
          </cell>
          <cell r="E158" t="str">
            <v>20</v>
          </cell>
          <cell r="F158" t="str">
            <v>Specialty-Core</v>
          </cell>
          <cell r="G158">
            <v>45910</v>
          </cell>
          <cell r="H158" t="str">
            <v>TABLE WINE-ITALY</v>
          </cell>
          <cell r="I158" t="str">
            <v>200</v>
          </cell>
          <cell r="J158" t="str">
            <v>Wine</v>
          </cell>
          <cell r="K158" t="str">
            <v>255</v>
          </cell>
          <cell r="L158" t="str">
            <v>Table Wine- White</v>
          </cell>
          <cell r="M158" t="str">
            <v>254</v>
          </cell>
          <cell r="N158" t="str">
            <v>Pinot Gris</v>
          </cell>
          <cell r="O158">
            <v>750</v>
          </cell>
          <cell r="P158">
            <v>12</v>
          </cell>
          <cell r="Q158" t="str">
            <v>012</v>
          </cell>
          <cell r="R158" t="str">
            <v>IT</v>
          </cell>
          <cell r="S158" t="str">
            <v>Italy</v>
          </cell>
          <cell r="T158" t="str">
            <v>999</v>
          </cell>
        </row>
        <row r="159">
          <cell r="A159">
            <v>66086</v>
          </cell>
          <cell r="B159" t="str">
            <v>GOVERNO TOSCANA</v>
          </cell>
          <cell r="C159" t="str">
            <v>DUCA DI SARAGNANO (TUSCANY)</v>
          </cell>
          <cell r="D159" t="str">
            <v>N</v>
          </cell>
          <cell r="E159" t="str">
            <v>20</v>
          </cell>
          <cell r="F159" t="str">
            <v>Specialty-Core</v>
          </cell>
          <cell r="G159">
            <v>45978</v>
          </cell>
          <cell r="H159" t="str">
            <v>TABLE WINE-ITALY</v>
          </cell>
          <cell r="I159" t="str">
            <v>200</v>
          </cell>
          <cell r="J159" t="str">
            <v>Wine</v>
          </cell>
          <cell r="K159" t="str">
            <v>235</v>
          </cell>
          <cell r="L159" t="str">
            <v>Table Wine- Red</v>
          </cell>
          <cell r="M159" t="str">
            <v>298</v>
          </cell>
          <cell r="N159" t="str">
            <v>Varietal blend</v>
          </cell>
          <cell r="O159">
            <v>750</v>
          </cell>
          <cell r="P159">
            <v>12</v>
          </cell>
          <cell r="Q159" t="str">
            <v>012</v>
          </cell>
          <cell r="R159" t="str">
            <v>IT</v>
          </cell>
          <cell r="S159" t="str">
            <v>Italy</v>
          </cell>
          <cell r="T159" t="str">
            <v>999</v>
          </cell>
        </row>
        <row r="160">
          <cell r="A160">
            <v>66109</v>
          </cell>
          <cell r="B160" t="str">
            <v>LUCCARELLI CAMPO MARINA PRIM</v>
          </cell>
          <cell r="C160" t="str">
            <v>LUCCARELLI (MANDURIA)</v>
          </cell>
          <cell r="D160" t="str">
            <v>N</v>
          </cell>
          <cell r="E160" t="str">
            <v>22</v>
          </cell>
          <cell r="F160" t="str">
            <v>Specialty-Fringe</v>
          </cell>
          <cell r="G160">
            <v>45978</v>
          </cell>
          <cell r="H160" t="str">
            <v>TABLE WINE-ITALY</v>
          </cell>
          <cell r="I160" t="str">
            <v>200</v>
          </cell>
          <cell r="J160" t="str">
            <v>Wine</v>
          </cell>
          <cell r="K160" t="str">
            <v>235</v>
          </cell>
          <cell r="L160" t="str">
            <v>Table Wine- Red</v>
          </cell>
          <cell r="M160" t="str">
            <v>288</v>
          </cell>
          <cell r="N160" t="str">
            <v>Zinfandel</v>
          </cell>
          <cell r="O160">
            <v>750</v>
          </cell>
          <cell r="P160">
            <v>6</v>
          </cell>
          <cell r="Q160" t="str">
            <v>006</v>
          </cell>
          <cell r="R160" t="str">
            <v>IT</v>
          </cell>
          <cell r="S160" t="str">
            <v>Italy</v>
          </cell>
          <cell r="T160" t="str">
            <v>999</v>
          </cell>
        </row>
        <row r="161">
          <cell r="A161">
            <v>66170</v>
          </cell>
          <cell r="B161" t="str">
            <v>SAN FELICE VERMENTINO IGT</v>
          </cell>
          <cell r="C161" t="str">
            <v>SAN FELICE (TUSCANY)</v>
          </cell>
          <cell r="D161" t="str">
            <v>L</v>
          </cell>
          <cell r="E161" t="str">
            <v>20</v>
          </cell>
          <cell r="F161" t="str">
            <v>Specialty-Core</v>
          </cell>
          <cell r="G161">
            <v>45799</v>
          </cell>
          <cell r="H161" t="str">
            <v>TABLE WINE-ITALY</v>
          </cell>
          <cell r="I161" t="str">
            <v>200</v>
          </cell>
          <cell r="J161" t="str">
            <v>Wine</v>
          </cell>
          <cell r="K161" t="str">
            <v>255</v>
          </cell>
          <cell r="L161" t="str">
            <v>Table Wine- White</v>
          </cell>
          <cell r="M161" t="str">
            <v>999</v>
          </cell>
          <cell r="N161" t="str">
            <v>Other</v>
          </cell>
          <cell r="O161">
            <v>750</v>
          </cell>
          <cell r="P161">
            <v>12</v>
          </cell>
          <cell r="Q161" t="str">
            <v>012</v>
          </cell>
          <cell r="R161" t="str">
            <v>IT</v>
          </cell>
          <cell r="S161" t="str">
            <v>Italy</v>
          </cell>
          <cell r="T161" t="str">
            <v>999</v>
          </cell>
        </row>
        <row r="162">
          <cell r="A162">
            <v>66392</v>
          </cell>
          <cell r="B162" t="str">
            <v>BARBADILLO BLANCO DE ALBARIZA</v>
          </cell>
          <cell r="C162" t="str">
            <v>BARBADILLO S.L. (SPAIN)</v>
          </cell>
          <cell r="D162" t="str">
            <v>L</v>
          </cell>
          <cell r="E162" t="str">
            <v>20</v>
          </cell>
          <cell r="F162" t="str">
            <v>Specialty-Core</v>
          </cell>
          <cell r="G162">
            <v>45811</v>
          </cell>
          <cell r="H162" t="str">
            <v>TABLE WINE-SPAIN</v>
          </cell>
          <cell r="I162" t="str">
            <v>200</v>
          </cell>
          <cell r="J162" t="str">
            <v>Wine</v>
          </cell>
          <cell r="K162" t="str">
            <v>255</v>
          </cell>
          <cell r="L162" t="str">
            <v>Table Wine- White</v>
          </cell>
          <cell r="M162" t="str">
            <v>999</v>
          </cell>
          <cell r="N162" t="str">
            <v>Other</v>
          </cell>
          <cell r="O162">
            <v>750</v>
          </cell>
          <cell r="P162">
            <v>12</v>
          </cell>
          <cell r="Q162" t="str">
            <v>012</v>
          </cell>
          <cell r="R162" t="str">
            <v>ES</v>
          </cell>
          <cell r="S162" t="str">
            <v>Spain</v>
          </cell>
          <cell r="T162" t="str">
            <v>999</v>
          </cell>
        </row>
        <row r="163">
          <cell r="A163">
            <v>66394</v>
          </cell>
          <cell r="B163" t="str">
            <v>OCHOA TINTO NUDE TEMP</v>
          </cell>
          <cell r="C163" t="str">
            <v>SPAIN</v>
          </cell>
          <cell r="D163" t="str">
            <v>L</v>
          </cell>
          <cell r="E163" t="str">
            <v>20</v>
          </cell>
          <cell r="F163" t="str">
            <v>Specialty-Core</v>
          </cell>
          <cell r="G163">
            <v>45811</v>
          </cell>
          <cell r="H163" t="str">
            <v>TABLE WINE-SPAIN</v>
          </cell>
          <cell r="I163" t="str">
            <v>200</v>
          </cell>
          <cell r="J163" t="str">
            <v>Wine</v>
          </cell>
          <cell r="K163" t="str">
            <v>235</v>
          </cell>
          <cell r="L163" t="str">
            <v>Table Wine- Red</v>
          </cell>
          <cell r="M163" t="str">
            <v>282</v>
          </cell>
          <cell r="N163" t="str">
            <v>Tempranillo</v>
          </cell>
          <cell r="O163">
            <v>750</v>
          </cell>
          <cell r="P163">
            <v>12</v>
          </cell>
          <cell r="Q163" t="str">
            <v>012</v>
          </cell>
          <cell r="R163" t="str">
            <v>ES</v>
          </cell>
          <cell r="S163" t="str">
            <v>Spain</v>
          </cell>
          <cell r="T163" t="str">
            <v>999</v>
          </cell>
        </row>
        <row r="164">
          <cell r="A164">
            <v>66417</v>
          </cell>
          <cell r="B164" t="str">
            <v>BORNEO APASIONADO TEMP</v>
          </cell>
          <cell r="C164" t="str">
            <v>CASTILLA HAMMEKEN CELLARS</v>
          </cell>
          <cell r="D164" t="str">
            <v>L</v>
          </cell>
          <cell r="E164" t="str">
            <v>20</v>
          </cell>
          <cell r="F164" t="str">
            <v>Specialty-Core</v>
          </cell>
          <cell r="G164">
            <v>45811</v>
          </cell>
          <cell r="H164" t="str">
            <v>TABLE WINE-SPAIN</v>
          </cell>
          <cell r="I164" t="str">
            <v>200</v>
          </cell>
          <cell r="J164" t="str">
            <v>Wine</v>
          </cell>
          <cell r="K164" t="str">
            <v>235</v>
          </cell>
          <cell r="L164" t="str">
            <v>Table Wine- Red</v>
          </cell>
          <cell r="M164" t="str">
            <v>282</v>
          </cell>
          <cell r="N164" t="str">
            <v>Tempranillo</v>
          </cell>
          <cell r="O164">
            <v>750</v>
          </cell>
          <cell r="P164">
            <v>6</v>
          </cell>
          <cell r="Q164" t="str">
            <v>006</v>
          </cell>
          <cell r="R164" t="str">
            <v>ES</v>
          </cell>
          <cell r="S164" t="str">
            <v>Spain</v>
          </cell>
          <cell r="T164" t="str">
            <v>999</v>
          </cell>
        </row>
        <row r="165">
          <cell r="A165">
            <v>66600</v>
          </cell>
          <cell r="B165" t="str">
            <v>CEDARCREEK PINOT NOIR ROSE</v>
          </cell>
          <cell r="C165" t="str">
            <v>CEDARCREEK</v>
          </cell>
          <cell r="D165" t="str">
            <v>L</v>
          </cell>
          <cell r="E165" t="str">
            <v>20</v>
          </cell>
          <cell r="F165" t="str">
            <v>Specialty-Core</v>
          </cell>
          <cell r="G165">
            <v>45819</v>
          </cell>
          <cell r="H165" t="str">
            <v>TABLE WINE-CANADA VQA &amp; OTHER</v>
          </cell>
          <cell r="I165" t="str">
            <v>200</v>
          </cell>
          <cell r="J165" t="str">
            <v>Wine</v>
          </cell>
          <cell r="K165" t="str">
            <v>250</v>
          </cell>
          <cell r="L165" t="str">
            <v>Table Wine- Rose/Blush</v>
          </cell>
          <cell r="M165" t="str">
            <v>298</v>
          </cell>
          <cell r="N165" t="str">
            <v>Varietal blend</v>
          </cell>
          <cell r="O165">
            <v>750</v>
          </cell>
          <cell r="P165">
            <v>12</v>
          </cell>
          <cell r="Q165" t="str">
            <v>012</v>
          </cell>
          <cell r="R165" t="str">
            <v>CA</v>
          </cell>
          <cell r="S165" t="str">
            <v>Canada</v>
          </cell>
          <cell r="T165" t="str">
            <v>999</v>
          </cell>
        </row>
        <row r="166">
          <cell r="A166">
            <v>66609</v>
          </cell>
          <cell r="B166" t="str">
            <v>EDALISE COTES DE PROVENCE ROSE</v>
          </cell>
          <cell r="C166" t="str">
            <v>MAISON BOUTINOT</v>
          </cell>
          <cell r="D166" t="str">
            <v>P</v>
          </cell>
          <cell r="E166" t="str">
            <v>23</v>
          </cell>
          <cell r="F166" t="str">
            <v>Seasonal Listing</v>
          </cell>
          <cell r="G166">
            <v>45912</v>
          </cell>
          <cell r="H166" t="str">
            <v>TABLE WINE-FRANCE</v>
          </cell>
          <cell r="I166" t="str">
            <v>200</v>
          </cell>
          <cell r="J166" t="str">
            <v>Wine</v>
          </cell>
          <cell r="K166" t="str">
            <v>250</v>
          </cell>
          <cell r="L166" t="str">
            <v>Table Wine- Rose/Blush</v>
          </cell>
          <cell r="M166" t="str">
            <v>298</v>
          </cell>
          <cell r="N166" t="str">
            <v>Varietal blend</v>
          </cell>
          <cell r="O166">
            <v>750</v>
          </cell>
          <cell r="P166">
            <v>6</v>
          </cell>
          <cell r="Q166" t="str">
            <v>006</v>
          </cell>
          <cell r="R166" t="str">
            <v>FR</v>
          </cell>
          <cell r="S166" t="str">
            <v>France</v>
          </cell>
          <cell r="T166" t="str">
            <v>999</v>
          </cell>
        </row>
        <row r="167">
          <cell r="A167">
            <v>66770</v>
          </cell>
          <cell r="B167" t="str">
            <v>RED BANK SAILORS RES 45 CDN WH</v>
          </cell>
          <cell r="C167" t="str">
            <v>RED BANK WHISKY CO</v>
          </cell>
          <cell r="D167" t="str">
            <v>L</v>
          </cell>
          <cell r="E167" t="str">
            <v>20</v>
          </cell>
          <cell r="F167" t="str">
            <v>Specialty-Core</v>
          </cell>
          <cell r="G167">
            <v>45825</v>
          </cell>
          <cell r="H167" t="str">
            <v>CANADIAN WHISKY</v>
          </cell>
          <cell r="I167" t="str">
            <v>100</v>
          </cell>
          <cell r="J167" t="str">
            <v>Spirits</v>
          </cell>
          <cell r="K167" t="str">
            <v>196</v>
          </cell>
          <cell r="L167" t="str">
            <v>Canadian Whisky</v>
          </cell>
          <cell r="M167" t="str">
            <v>194</v>
          </cell>
          <cell r="N167" t="str">
            <v>Canadian Blended Whisky</v>
          </cell>
          <cell r="O167">
            <v>750</v>
          </cell>
          <cell r="P167">
            <v>6</v>
          </cell>
          <cell r="Q167" t="str">
            <v>006</v>
          </cell>
          <cell r="R167" t="str">
            <v>CA</v>
          </cell>
          <cell r="S167" t="str">
            <v>Canada</v>
          </cell>
          <cell r="T167" t="str">
            <v>243</v>
          </cell>
        </row>
        <row r="168">
          <cell r="A168">
            <v>66775</v>
          </cell>
          <cell r="B168" t="str">
            <v>SHERINGHAM CANADIAN WHISKY</v>
          </cell>
          <cell r="C168" t="str">
            <v>SHERINGHAM DISTILLERY (BC)</v>
          </cell>
          <cell r="D168" t="str">
            <v>L</v>
          </cell>
          <cell r="E168" t="str">
            <v>20</v>
          </cell>
          <cell r="F168" t="str">
            <v>Specialty-Core</v>
          </cell>
          <cell r="G168">
            <v>45825</v>
          </cell>
          <cell r="H168" t="str">
            <v>CANADIAN WHISKY</v>
          </cell>
          <cell r="I168" t="str">
            <v>100</v>
          </cell>
          <cell r="J168" t="str">
            <v>Spirits</v>
          </cell>
          <cell r="K168" t="str">
            <v>196</v>
          </cell>
          <cell r="L168" t="str">
            <v>Canadian Whisky</v>
          </cell>
          <cell r="M168" t="str">
            <v>194</v>
          </cell>
          <cell r="N168" t="str">
            <v>Canadian Blended Whisky</v>
          </cell>
          <cell r="O168">
            <v>750</v>
          </cell>
          <cell r="P168">
            <v>6</v>
          </cell>
          <cell r="Q168" t="str">
            <v>006</v>
          </cell>
          <cell r="R168" t="str">
            <v>CA</v>
          </cell>
          <cell r="S168" t="str">
            <v>Canada</v>
          </cell>
          <cell r="T168" t="str">
            <v>223</v>
          </cell>
        </row>
        <row r="169">
          <cell r="A169">
            <v>66787</v>
          </cell>
          <cell r="B169" t="str">
            <v>BISON VODKA</v>
          </cell>
          <cell r="C169" t="str">
            <v>BISON LIQUORS</v>
          </cell>
          <cell r="D169" t="str">
            <v>L</v>
          </cell>
          <cell r="E169" t="str">
            <v>20</v>
          </cell>
          <cell r="F169" t="str">
            <v>Specialty-Core</v>
          </cell>
          <cell r="G169">
            <v>45827</v>
          </cell>
          <cell r="H169" t="str">
            <v>SPIRITS IMPULSE</v>
          </cell>
          <cell r="I169" t="str">
            <v>100</v>
          </cell>
          <cell r="J169" t="str">
            <v>Spirits</v>
          </cell>
          <cell r="K169" t="str">
            <v>180</v>
          </cell>
          <cell r="L169" t="str">
            <v>Vodka</v>
          </cell>
          <cell r="M169" t="str">
            <v>180</v>
          </cell>
          <cell r="N169" t="str">
            <v>Regular Vodka</v>
          </cell>
          <cell r="O169">
            <v>375</v>
          </cell>
          <cell r="P169">
            <v>24</v>
          </cell>
          <cell r="Q169" t="str">
            <v>024</v>
          </cell>
          <cell r="R169" t="str">
            <v>CA</v>
          </cell>
          <cell r="S169" t="str">
            <v>Canada</v>
          </cell>
          <cell r="T169" t="str">
            <v>217</v>
          </cell>
        </row>
        <row r="170">
          <cell r="A170">
            <v>66803</v>
          </cell>
          <cell r="B170" t="str">
            <v>WREXHAM LAGER</v>
          </cell>
          <cell r="C170" t="str">
            <v>WREXHAM LAGER BEER COMPANY</v>
          </cell>
          <cell r="D170" t="str">
            <v>L</v>
          </cell>
          <cell r="E170" t="str">
            <v>10</v>
          </cell>
          <cell r="F170" t="str">
            <v>General List</v>
          </cell>
          <cell r="G170">
            <v>45827</v>
          </cell>
          <cell r="H170" t="str">
            <v>MBLL DISTRIBUTED BEER</v>
          </cell>
          <cell r="I170" t="str">
            <v>400</v>
          </cell>
          <cell r="J170" t="str">
            <v>Beer</v>
          </cell>
          <cell r="K170" t="str">
            <v>430</v>
          </cell>
          <cell r="L170" t="str">
            <v>Beer- MBLL Distributed</v>
          </cell>
          <cell r="M170" t="str">
            <v>415</v>
          </cell>
          <cell r="N170" t="str">
            <v>Lager - Alc 4.1 to 5.5</v>
          </cell>
          <cell r="O170">
            <v>500</v>
          </cell>
          <cell r="P170">
            <v>24</v>
          </cell>
          <cell r="Q170" t="str">
            <v>024</v>
          </cell>
          <cell r="R170" t="str">
            <v>GB</v>
          </cell>
          <cell r="S170" t="str">
            <v>United Kingdom</v>
          </cell>
          <cell r="T170" t="str">
            <v>999</v>
          </cell>
        </row>
        <row r="171">
          <cell r="A171">
            <v>66810</v>
          </cell>
          <cell r="B171" t="str">
            <v>JOSE CUERVO ESPECIAL GOLD TEQ</v>
          </cell>
          <cell r="C171" t="str">
            <v>CUERVO (MEXICO)</v>
          </cell>
          <cell r="D171" t="str">
            <v>N</v>
          </cell>
          <cell r="E171" t="str">
            <v>23</v>
          </cell>
          <cell r="F171" t="str">
            <v>Seasonal Listing</v>
          </cell>
          <cell r="G171">
            <v>45828</v>
          </cell>
          <cell r="H171" t="str">
            <v>SPIRITS IMPULSE</v>
          </cell>
          <cell r="I171" t="str">
            <v>100</v>
          </cell>
          <cell r="J171" t="str">
            <v>Spirits</v>
          </cell>
          <cell r="K171" t="str">
            <v>170</v>
          </cell>
          <cell r="L171" t="str">
            <v>Tequila/Mezcal/Raicilla</v>
          </cell>
          <cell r="M171" t="str">
            <v>171</v>
          </cell>
          <cell r="N171" t="str">
            <v>Gold/Oro</v>
          </cell>
          <cell r="O171">
            <v>200</v>
          </cell>
          <cell r="P171">
            <v>48</v>
          </cell>
          <cell r="Q171" t="str">
            <v>048</v>
          </cell>
          <cell r="R171" t="str">
            <v>MX</v>
          </cell>
          <cell r="S171" t="str">
            <v>Mexico</v>
          </cell>
          <cell r="T171" t="str">
            <v>999</v>
          </cell>
        </row>
        <row r="172">
          <cell r="A172">
            <v>66826</v>
          </cell>
          <cell r="B172" t="str">
            <v>TEREMANA BLANCO TEQUILA</v>
          </cell>
          <cell r="C172" t="str">
            <v>TEREMANA DIST (MEXICO)</v>
          </cell>
          <cell r="D172" t="str">
            <v>L</v>
          </cell>
          <cell r="E172" t="str">
            <v>23</v>
          </cell>
          <cell r="F172" t="str">
            <v>Seasonal Listing</v>
          </cell>
          <cell r="G172">
            <v>45828</v>
          </cell>
          <cell r="H172" t="str">
            <v>SPIRITS IMPULSE</v>
          </cell>
          <cell r="I172" t="str">
            <v>100</v>
          </cell>
          <cell r="J172" t="str">
            <v>Spirits</v>
          </cell>
          <cell r="K172" t="str">
            <v>170</v>
          </cell>
          <cell r="L172" t="str">
            <v>Tequila/Mezcal/Raicilla</v>
          </cell>
          <cell r="M172" t="str">
            <v>173</v>
          </cell>
          <cell r="N172" t="str">
            <v>Blanco/Silver/Plata</v>
          </cell>
          <cell r="O172">
            <v>50</v>
          </cell>
          <cell r="P172">
            <v>60</v>
          </cell>
          <cell r="Q172" t="str">
            <v>060</v>
          </cell>
          <cell r="R172" t="str">
            <v>MX</v>
          </cell>
          <cell r="S172" t="str">
            <v>Mexico</v>
          </cell>
          <cell r="T172" t="str">
            <v>999</v>
          </cell>
        </row>
        <row r="173">
          <cell r="A173">
            <v>66856</v>
          </cell>
          <cell r="B173" t="str">
            <v>SCHIEFERKOPF RIES TROCK QBA</v>
          </cell>
          <cell r="C173" t="str">
            <v>SCHEIFERKOPF BADEN</v>
          </cell>
          <cell r="D173" t="str">
            <v>L</v>
          </cell>
          <cell r="E173" t="str">
            <v>22</v>
          </cell>
          <cell r="F173" t="str">
            <v>Specialty-Fringe</v>
          </cell>
          <cell r="G173">
            <v>45832</v>
          </cell>
          <cell r="H173" t="str">
            <v>TABLE WINE-GERMANY</v>
          </cell>
          <cell r="I173" t="str">
            <v>200</v>
          </cell>
          <cell r="J173" t="str">
            <v>Wine</v>
          </cell>
          <cell r="K173" t="str">
            <v>255</v>
          </cell>
          <cell r="L173" t="str">
            <v>Table Wine- White</v>
          </cell>
          <cell r="M173" t="str">
            <v>270</v>
          </cell>
          <cell r="N173" t="str">
            <v>Riesling</v>
          </cell>
          <cell r="O173">
            <v>750</v>
          </cell>
          <cell r="P173">
            <v>6</v>
          </cell>
          <cell r="Q173" t="str">
            <v>006</v>
          </cell>
          <cell r="R173" t="str">
            <v>DE</v>
          </cell>
          <cell r="S173" t="str">
            <v>Germany</v>
          </cell>
          <cell r="T173" t="str">
            <v>999</v>
          </cell>
        </row>
        <row r="174">
          <cell r="A174">
            <v>66860</v>
          </cell>
          <cell r="B174" t="str">
            <v>MOSELLAND RIESLING SPAT QMP</v>
          </cell>
          <cell r="C174" t="str">
            <v>MOSSELAND MOSEL</v>
          </cell>
          <cell r="D174" t="str">
            <v>L</v>
          </cell>
          <cell r="E174" t="str">
            <v>22</v>
          </cell>
          <cell r="F174" t="str">
            <v>Specialty-Fringe</v>
          </cell>
          <cell r="G174">
            <v>45832</v>
          </cell>
          <cell r="H174" t="str">
            <v>TABLE WINE-GERMANY</v>
          </cell>
          <cell r="I174" t="str">
            <v>200</v>
          </cell>
          <cell r="J174" t="str">
            <v>Wine</v>
          </cell>
          <cell r="K174" t="str">
            <v>255</v>
          </cell>
          <cell r="L174" t="str">
            <v>Table Wine- White</v>
          </cell>
          <cell r="M174" t="str">
            <v>270</v>
          </cell>
          <cell r="N174" t="str">
            <v>Riesling</v>
          </cell>
          <cell r="O174">
            <v>750</v>
          </cell>
          <cell r="P174">
            <v>12</v>
          </cell>
          <cell r="Q174" t="str">
            <v>012</v>
          </cell>
          <cell r="R174" t="str">
            <v>DE</v>
          </cell>
          <cell r="S174" t="str">
            <v>Germany</v>
          </cell>
          <cell r="T174" t="str">
            <v>225</v>
          </cell>
        </row>
        <row r="175">
          <cell r="A175">
            <v>66874</v>
          </cell>
          <cell r="B175" t="str">
            <v>APOLLO FALTER ORG PINO QBA</v>
          </cell>
          <cell r="C175" t="str">
            <v>EINEG ZENZEN RHEINHESSEN</v>
          </cell>
          <cell r="D175" t="str">
            <v>L</v>
          </cell>
          <cell r="E175" t="str">
            <v>22</v>
          </cell>
          <cell r="F175" t="str">
            <v>Specialty-Fringe</v>
          </cell>
          <cell r="G175">
            <v>45833</v>
          </cell>
          <cell r="H175" t="str">
            <v>TABLE WINE-GERMANY</v>
          </cell>
          <cell r="I175" t="str">
            <v>200</v>
          </cell>
          <cell r="J175" t="str">
            <v>Wine</v>
          </cell>
          <cell r="K175" t="str">
            <v>235</v>
          </cell>
          <cell r="L175" t="str">
            <v>Table Wine- Red</v>
          </cell>
          <cell r="M175" t="str">
            <v>256</v>
          </cell>
          <cell r="N175" t="str">
            <v>Pinot Noir</v>
          </cell>
          <cell r="O175">
            <v>750</v>
          </cell>
          <cell r="P175">
            <v>12</v>
          </cell>
          <cell r="Q175" t="str">
            <v>012</v>
          </cell>
          <cell r="R175" t="str">
            <v>DE</v>
          </cell>
          <cell r="S175" t="str">
            <v>Germany</v>
          </cell>
          <cell r="T175" t="str">
            <v>264</v>
          </cell>
        </row>
        <row r="176">
          <cell r="A176">
            <v>66905</v>
          </cell>
          <cell r="B176" t="str">
            <v>ACUMA RED BLEND</v>
          </cell>
          <cell r="C176" t="str">
            <v>EGO BODEGAS (JUMILLA)</v>
          </cell>
          <cell r="D176" t="str">
            <v>L</v>
          </cell>
          <cell r="E176" t="str">
            <v>20</v>
          </cell>
          <cell r="F176" t="str">
            <v>Specialty-Core</v>
          </cell>
          <cell r="G176">
            <v>45834</v>
          </cell>
          <cell r="H176" t="str">
            <v>TABLE WINE-SPAIN</v>
          </cell>
          <cell r="I176" t="str">
            <v>200</v>
          </cell>
          <cell r="J176" t="str">
            <v>Wine</v>
          </cell>
          <cell r="K176" t="str">
            <v>235</v>
          </cell>
          <cell r="L176" t="str">
            <v>Table Wine- Red</v>
          </cell>
          <cell r="M176" t="str">
            <v>298</v>
          </cell>
          <cell r="N176" t="str">
            <v>Varietal blend</v>
          </cell>
          <cell r="O176">
            <v>750</v>
          </cell>
          <cell r="P176">
            <v>12</v>
          </cell>
          <cell r="Q176" t="str">
            <v>012</v>
          </cell>
          <cell r="R176" t="str">
            <v>ES</v>
          </cell>
          <cell r="S176" t="str">
            <v>Spain</v>
          </cell>
          <cell r="T176" t="str">
            <v>999</v>
          </cell>
        </row>
        <row r="177">
          <cell r="A177">
            <v>66967</v>
          </cell>
          <cell r="B177" t="str">
            <v>TRIVENTO GOLDEN RES MAL CAFR</v>
          </cell>
          <cell r="C177" t="str">
            <v>TRIVENTO MENDOZA</v>
          </cell>
          <cell r="D177" t="str">
            <v>L</v>
          </cell>
          <cell r="E177" t="str">
            <v>20</v>
          </cell>
          <cell r="F177" t="str">
            <v>Specialty-Core</v>
          </cell>
          <cell r="G177">
            <v>45838</v>
          </cell>
          <cell r="H177" t="str">
            <v>TABLE WINE-ARGENTINA</v>
          </cell>
          <cell r="I177" t="str">
            <v>200</v>
          </cell>
          <cell r="J177" t="str">
            <v>Wine</v>
          </cell>
          <cell r="K177" t="str">
            <v>235</v>
          </cell>
          <cell r="L177" t="str">
            <v>Table Wine- Red</v>
          </cell>
          <cell r="M177" t="str">
            <v>298</v>
          </cell>
          <cell r="N177" t="str">
            <v>Varietal blend</v>
          </cell>
          <cell r="O177">
            <v>750</v>
          </cell>
          <cell r="P177">
            <v>12</v>
          </cell>
          <cell r="Q177" t="str">
            <v>012</v>
          </cell>
          <cell r="R177" t="str">
            <v>AR</v>
          </cell>
          <cell r="S177" t="str">
            <v>Argentina</v>
          </cell>
          <cell r="T177" t="str">
            <v>999</v>
          </cell>
        </row>
        <row r="178">
          <cell r="A178">
            <v>67010</v>
          </cell>
          <cell r="B178" t="str">
            <v>SANGRE DE TORO TEMPRANILLO DO</v>
          </cell>
          <cell r="C178" t="str">
            <v>TORRES (RIOJA)</v>
          </cell>
          <cell r="D178" t="str">
            <v>L</v>
          </cell>
          <cell r="E178" t="str">
            <v>20</v>
          </cell>
          <cell r="F178" t="str">
            <v>Specialty-Core</v>
          </cell>
          <cell r="G178">
            <v>45841</v>
          </cell>
          <cell r="H178" t="str">
            <v>TABLE WINE-SPAIN</v>
          </cell>
          <cell r="I178" t="str">
            <v>200</v>
          </cell>
          <cell r="J178" t="str">
            <v>Wine</v>
          </cell>
          <cell r="K178" t="str">
            <v>235</v>
          </cell>
          <cell r="L178" t="str">
            <v>Table Wine- Red</v>
          </cell>
          <cell r="M178" t="str">
            <v>282</v>
          </cell>
          <cell r="N178" t="str">
            <v>Tempranillo</v>
          </cell>
          <cell r="O178">
            <v>750</v>
          </cell>
          <cell r="P178">
            <v>12</v>
          </cell>
          <cell r="Q178" t="str">
            <v>012</v>
          </cell>
          <cell r="R178" t="str">
            <v>ES</v>
          </cell>
          <cell r="S178" t="str">
            <v>Spain</v>
          </cell>
          <cell r="T178" t="str">
            <v>999</v>
          </cell>
        </row>
        <row r="179">
          <cell r="A179">
            <v>67037</v>
          </cell>
          <cell r="B179" t="str">
            <v>BOTTEGA 0.0 SPRKL ROSE</v>
          </cell>
          <cell r="C179" t="str">
            <v>BOTTEGA (ITALY)</v>
          </cell>
          <cell r="D179" t="str">
            <v>L</v>
          </cell>
          <cell r="E179" t="str">
            <v>20</v>
          </cell>
          <cell r="F179" t="str">
            <v>Specialty-Core</v>
          </cell>
          <cell r="G179">
            <v>45842</v>
          </cell>
          <cell r="H179" t="str">
            <v>NON ALCOHOL WINES</v>
          </cell>
          <cell r="I179" t="str">
            <v>200</v>
          </cell>
          <cell r="J179" t="str">
            <v>Wine</v>
          </cell>
          <cell r="K179" t="str">
            <v>260</v>
          </cell>
          <cell r="L179" t="str">
            <v>Wine - Non-Alcoholic</v>
          </cell>
          <cell r="M179" t="str">
            <v>299</v>
          </cell>
          <cell r="N179" t="str">
            <v>Generic blend</v>
          </cell>
          <cell r="O179">
            <v>750</v>
          </cell>
          <cell r="P179">
            <v>6</v>
          </cell>
          <cell r="Q179" t="str">
            <v>006</v>
          </cell>
          <cell r="R179" t="str">
            <v>IT</v>
          </cell>
          <cell r="S179" t="str">
            <v>Italy</v>
          </cell>
          <cell r="T179" t="str">
            <v>999</v>
          </cell>
        </row>
        <row r="180">
          <cell r="A180">
            <v>67044</v>
          </cell>
          <cell r="B180" t="str">
            <v>BOTTEGA 0.0 SPRKL</v>
          </cell>
          <cell r="C180" t="str">
            <v>BOTTEGA (ITALY)</v>
          </cell>
          <cell r="D180" t="str">
            <v>L</v>
          </cell>
          <cell r="E180" t="str">
            <v>20</v>
          </cell>
          <cell r="F180" t="str">
            <v>Specialty-Core</v>
          </cell>
          <cell r="G180">
            <v>45842</v>
          </cell>
          <cell r="H180" t="str">
            <v>NON ALCOHOL WINES</v>
          </cell>
          <cell r="I180" t="str">
            <v>200</v>
          </cell>
          <cell r="J180" t="str">
            <v>Wine</v>
          </cell>
          <cell r="K180" t="str">
            <v>260</v>
          </cell>
          <cell r="L180" t="str">
            <v>Wine - Non-Alcoholic</v>
          </cell>
          <cell r="M180" t="str">
            <v>299</v>
          </cell>
          <cell r="N180" t="str">
            <v>Generic blend</v>
          </cell>
          <cell r="O180">
            <v>750</v>
          </cell>
          <cell r="P180">
            <v>6</v>
          </cell>
          <cell r="Q180" t="str">
            <v>006</v>
          </cell>
          <cell r="R180" t="str">
            <v>IT</v>
          </cell>
          <cell r="S180" t="str">
            <v>Italy</v>
          </cell>
          <cell r="T180" t="str">
            <v>999</v>
          </cell>
        </row>
        <row r="181">
          <cell r="A181">
            <v>67065</v>
          </cell>
          <cell r="B181" t="str">
            <v>LES PETITES JAMELLES ROSE</v>
          </cell>
          <cell r="C181" t="str">
            <v>BADET CLEMENT (FRANCE)</v>
          </cell>
          <cell r="D181" t="str">
            <v>L</v>
          </cell>
          <cell r="E181" t="str">
            <v>10</v>
          </cell>
          <cell r="F181" t="str">
            <v>General List</v>
          </cell>
          <cell r="G181">
            <v>45845</v>
          </cell>
          <cell r="H181" t="str">
            <v>TABLE WINE-FRANCE</v>
          </cell>
          <cell r="I181" t="str">
            <v>200</v>
          </cell>
          <cell r="J181" t="str">
            <v>Wine</v>
          </cell>
          <cell r="K181" t="str">
            <v>250</v>
          </cell>
          <cell r="L181" t="str">
            <v>Table Wine- Rose/Blush</v>
          </cell>
          <cell r="M181" t="str">
            <v>298</v>
          </cell>
          <cell r="N181" t="str">
            <v>Varietal blend</v>
          </cell>
          <cell r="O181">
            <v>750</v>
          </cell>
          <cell r="P181">
            <v>12</v>
          </cell>
          <cell r="Q181" t="str">
            <v>012</v>
          </cell>
          <cell r="R181" t="str">
            <v>FR</v>
          </cell>
          <cell r="S181" t="str">
            <v>France</v>
          </cell>
          <cell r="T181" t="str">
            <v>999</v>
          </cell>
        </row>
        <row r="182">
          <cell r="A182">
            <v>67068</v>
          </cell>
          <cell r="B182" t="str">
            <v>LES PETITES JAMELLES RED</v>
          </cell>
          <cell r="C182" t="str">
            <v>BADET CLEMENT (FRANCE)</v>
          </cell>
          <cell r="D182" t="str">
            <v>L</v>
          </cell>
          <cell r="E182" t="str">
            <v>10</v>
          </cell>
          <cell r="F182" t="str">
            <v>General List</v>
          </cell>
          <cell r="G182">
            <v>45845</v>
          </cell>
          <cell r="H182" t="str">
            <v>TABLE WINE-FRANCE</v>
          </cell>
          <cell r="I182" t="str">
            <v>200</v>
          </cell>
          <cell r="J182" t="str">
            <v>Wine</v>
          </cell>
          <cell r="K182" t="str">
            <v>235</v>
          </cell>
          <cell r="L182" t="str">
            <v>Table Wine- Red</v>
          </cell>
          <cell r="M182" t="str">
            <v>298</v>
          </cell>
          <cell r="N182" t="str">
            <v>Varietal blend</v>
          </cell>
          <cell r="O182">
            <v>750</v>
          </cell>
          <cell r="P182">
            <v>12</v>
          </cell>
          <cell r="Q182" t="str">
            <v>012</v>
          </cell>
          <cell r="R182" t="str">
            <v>FR</v>
          </cell>
          <cell r="S182" t="str">
            <v>France</v>
          </cell>
          <cell r="T182" t="str">
            <v>999</v>
          </cell>
        </row>
        <row r="183">
          <cell r="A183">
            <v>67072</v>
          </cell>
          <cell r="B183" t="str">
            <v>LES PETITES JAMELLES WHITE</v>
          </cell>
          <cell r="C183" t="str">
            <v>BADET CLEMENT (FRANCE)</v>
          </cell>
          <cell r="D183" t="str">
            <v>L</v>
          </cell>
          <cell r="E183" t="str">
            <v>10</v>
          </cell>
          <cell r="F183" t="str">
            <v>General List</v>
          </cell>
          <cell r="G183">
            <v>45845</v>
          </cell>
          <cell r="H183" t="str">
            <v>TABLE WINE-FRANCE</v>
          </cell>
          <cell r="I183" t="str">
            <v>200</v>
          </cell>
          <cell r="J183" t="str">
            <v>Wine</v>
          </cell>
          <cell r="K183" t="str">
            <v>255</v>
          </cell>
          <cell r="L183" t="str">
            <v>Table Wine- White</v>
          </cell>
          <cell r="M183" t="str">
            <v>298</v>
          </cell>
          <cell r="N183" t="str">
            <v>Varietal blend</v>
          </cell>
          <cell r="O183">
            <v>750</v>
          </cell>
          <cell r="P183">
            <v>12</v>
          </cell>
          <cell r="Q183" t="str">
            <v>012</v>
          </cell>
          <cell r="R183" t="str">
            <v>FR</v>
          </cell>
          <cell r="S183" t="str">
            <v>France</v>
          </cell>
          <cell r="T183" t="str">
            <v>999</v>
          </cell>
        </row>
        <row r="184">
          <cell r="A184">
            <v>67095</v>
          </cell>
          <cell r="B184" t="str">
            <v>TRALCETTO MONTE D'ABRUZ RIS</v>
          </cell>
          <cell r="C184" t="str">
            <v>ZACCAGNINI (ABRUZZO)</v>
          </cell>
          <cell r="D184" t="str">
            <v>L</v>
          </cell>
          <cell r="E184" t="str">
            <v>23</v>
          </cell>
          <cell r="F184" t="str">
            <v>Seasonal Listing</v>
          </cell>
          <cell r="G184">
            <v>45845</v>
          </cell>
          <cell r="H184" t="str">
            <v>TABLE WINE-ITALY</v>
          </cell>
          <cell r="I184" t="str">
            <v>200</v>
          </cell>
          <cell r="J184" t="str">
            <v>Wine</v>
          </cell>
          <cell r="K184" t="str">
            <v>235</v>
          </cell>
          <cell r="L184" t="str">
            <v>Table Wine- Red</v>
          </cell>
          <cell r="M184" t="str">
            <v>298</v>
          </cell>
          <cell r="N184" t="str">
            <v>Varietal blend</v>
          </cell>
          <cell r="O184">
            <v>750</v>
          </cell>
          <cell r="P184">
            <v>12</v>
          </cell>
          <cell r="Q184" t="str">
            <v>012</v>
          </cell>
          <cell r="R184" t="str">
            <v>IT</v>
          </cell>
          <cell r="S184" t="str">
            <v>Italy</v>
          </cell>
          <cell r="T184" t="str">
            <v>999</v>
          </cell>
        </row>
        <row r="185">
          <cell r="A185">
            <v>67232</v>
          </cell>
          <cell r="B185" t="str">
            <v>CAROLANS IRISH CREAM LIQUOR</v>
          </cell>
          <cell r="C185" t="str">
            <v>(IRELAND)</v>
          </cell>
          <cell r="D185" t="str">
            <v>L</v>
          </cell>
          <cell r="E185" t="str">
            <v>20</v>
          </cell>
          <cell r="F185" t="str">
            <v>Specialty-Core</v>
          </cell>
          <cell r="G185">
            <v>45848</v>
          </cell>
          <cell r="H185" t="str">
            <v>SPIRITS IMPULSE</v>
          </cell>
          <cell r="I185" t="str">
            <v>100</v>
          </cell>
          <cell r="J185" t="str">
            <v>Spirits</v>
          </cell>
          <cell r="K185" t="str">
            <v>120</v>
          </cell>
          <cell r="L185" t="str">
            <v>Liqueur</v>
          </cell>
          <cell r="M185" t="str">
            <v>128</v>
          </cell>
          <cell r="N185" t="str">
            <v>Cream</v>
          </cell>
          <cell r="O185">
            <v>50</v>
          </cell>
          <cell r="P185">
            <v>120</v>
          </cell>
          <cell r="Q185" t="str">
            <v>120</v>
          </cell>
          <cell r="R185" t="str">
            <v>IE</v>
          </cell>
          <cell r="S185" t="str">
            <v>Ireland</v>
          </cell>
          <cell r="T185" t="str">
            <v>999</v>
          </cell>
        </row>
        <row r="186">
          <cell r="A186">
            <v>67309</v>
          </cell>
          <cell r="B186" t="str">
            <v>GRAND SUD 0.0 MERLOT</v>
          </cell>
          <cell r="C186" t="str">
            <v>GRAND SUD</v>
          </cell>
          <cell r="D186" t="str">
            <v>N</v>
          </cell>
          <cell r="E186" t="str">
            <v>20</v>
          </cell>
          <cell r="F186" t="str">
            <v>Specialty-Core</v>
          </cell>
          <cell r="G186">
            <v>45853</v>
          </cell>
          <cell r="H186" t="str">
            <v>NON ALCOHOL WINES</v>
          </cell>
          <cell r="I186" t="str">
            <v>200</v>
          </cell>
          <cell r="J186" t="str">
            <v>Wine</v>
          </cell>
          <cell r="K186" t="str">
            <v>260</v>
          </cell>
          <cell r="L186" t="str">
            <v>Wine - Non-Alcoholic</v>
          </cell>
          <cell r="M186" t="str">
            <v>248</v>
          </cell>
          <cell r="N186" t="str">
            <v>Merlot</v>
          </cell>
          <cell r="O186">
            <v>1000</v>
          </cell>
          <cell r="P186">
            <v>12</v>
          </cell>
          <cell r="Q186" t="str">
            <v>012</v>
          </cell>
          <cell r="R186" t="str">
            <v>ES</v>
          </cell>
          <cell r="S186" t="str">
            <v>Spain</v>
          </cell>
          <cell r="T186" t="str">
            <v>999</v>
          </cell>
        </row>
        <row r="187">
          <cell r="A187">
            <v>67310</v>
          </cell>
          <cell r="B187" t="str">
            <v>GRAND SUD 0.0 CHARD</v>
          </cell>
          <cell r="C187" t="str">
            <v>GRAND SUD</v>
          </cell>
          <cell r="D187" t="str">
            <v>N</v>
          </cell>
          <cell r="E187" t="str">
            <v>20</v>
          </cell>
          <cell r="F187" t="str">
            <v>Specialty-Core</v>
          </cell>
          <cell r="G187">
            <v>45853</v>
          </cell>
          <cell r="H187" t="str">
            <v>NON ALCOHOL WINES</v>
          </cell>
          <cell r="I187" t="str">
            <v>200</v>
          </cell>
          <cell r="J187" t="str">
            <v>Wine</v>
          </cell>
          <cell r="K187" t="str">
            <v>260</v>
          </cell>
          <cell r="L187" t="str">
            <v>Wine - Non-Alcoholic</v>
          </cell>
          <cell r="M187" t="str">
            <v>227</v>
          </cell>
          <cell r="N187" t="str">
            <v>Chardonnay</v>
          </cell>
          <cell r="O187">
            <v>1000</v>
          </cell>
          <cell r="P187">
            <v>12</v>
          </cell>
          <cell r="Q187" t="str">
            <v>012</v>
          </cell>
          <cell r="R187" t="str">
            <v>ES</v>
          </cell>
          <cell r="S187" t="str">
            <v>Spain</v>
          </cell>
          <cell r="T187" t="str">
            <v>999</v>
          </cell>
        </row>
        <row r="188">
          <cell r="A188">
            <v>67334</v>
          </cell>
          <cell r="B188" t="str">
            <v>UMIKI WHISKY</v>
          </cell>
          <cell r="C188" t="str">
            <v>UMIKI (JAPAN)</v>
          </cell>
          <cell r="D188" t="str">
            <v>N</v>
          </cell>
          <cell r="E188" t="str">
            <v>20</v>
          </cell>
          <cell r="F188" t="str">
            <v>Specialty-Core</v>
          </cell>
          <cell r="G188">
            <v>45853</v>
          </cell>
          <cell r="H188" t="str">
            <v>INTERNATIONAL OTHER WHISK(E)Y</v>
          </cell>
          <cell r="I188" t="str">
            <v>100</v>
          </cell>
          <cell r="J188" t="str">
            <v>Spirits</v>
          </cell>
          <cell r="K188" t="str">
            <v>194</v>
          </cell>
          <cell r="L188" t="str">
            <v>International Other Whisk(e)y</v>
          </cell>
          <cell r="M188" t="str">
            <v>114</v>
          </cell>
          <cell r="N188" t="str">
            <v>International Other Whisk(e)y</v>
          </cell>
          <cell r="O188">
            <v>750</v>
          </cell>
          <cell r="P188">
            <v>6</v>
          </cell>
          <cell r="Q188" t="str">
            <v>006</v>
          </cell>
          <cell r="R188" t="str">
            <v>JP</v>
          </cell>
          <cell r="S188" t="str">
            <v>Japan</v>
          </cell>
          <cell r="T188" t="str">
            <v>999</v>
          </cell>
        </row>
        <row r="189">
          <cell r="A189">
            <v>67335</v>
          </cell>
          <cell r="B189" t="str">
            <v>STEAMWORKS CARROT CAKE ALE473C</v>
          </cell>
          <cell r="C189" t="str">
            <v>STEAMWORKS BREWING CO (BC)</v>
          </cell>
          <cell r="D189" t="str">
            <v>L</v>
          </cell>
          <cell r="E189" t="str">
            <v>10</v>
          </cell>
          <cell r="F189" t="str">
            <v>General List</v>
          </cell>
          <cell r="G189">
            <v>45853</v>
          </cell>
          <cell r="H189" t="str">
            <v>MBLL DISTRIBUTED BEER</v>
          </cell>
          <cell r="I189" t="str">
            <v>400</v>
          </cell>
          <cell r="J189" t="str">
            <v>Beer</v>
          </cell>
          <cell r="K189" t="str">
            <v>430</v>
          </cell>
          <cell r="L189" t="str">
            <v>Beer- MBLL Distributed</v>
          </cell>
          <cell r="M189" t="str">
            <v>440</v>
          </cell>
          <cell r="N189" t="str">
            <v>Strong/Extra Strong - Alc &gt;5.5</v>
          </cell>
          <cell r="O189">
            <v>473</v>
          </cell>
          <cell r="P189">
            <v>24</v>
          </cell>
          <cell r="Q189" t="str">
            <v>024</v>
          </cell>
          <cell r="R189" t="str">
            <v>CA</v>
          </cell>
          <cell r="S189" t="str">
            <v>Canada</v>
          </cell>
          <cell r="T189" t="str">
            <v>999</v>
          </cell>
        </row>
        <row r="190">
          <cell r="A190">
            <v>67350</v>
          </cell>
          <cell r="B190" t="str">
            <v>VILLA ANNABERTA VALP RIP SUP</v>
          </cell>
          <cell r="C190" t="str">
            <v>COTTINI</v>
          </cell>
          <cell r="D190" t="str">
            <v>L</v>
          </cell>
          <cell r="E190" t="str">
            <v>20</v>
          </cell>
          <cell r="F190" t="str">
            <v>Specialty-Core</v>
          </cell>
          <cell r="G190">
            <v>45854</v>
          </cell>
          <cell r="H190" t="str">
            <v>TABLE WINE-ITALY</v>
          </cell>
          <cell r="I190" t="str">
            <v>200</v>
          </cell>
          <cell r="J190" t="str">
            <v>Wine</v>
          </cell>
          <cell r="K190" t="str">
            <v>235</v>
          </cell>
          <cell r="L190" t="str">
            <v>Table Wine- Red</v>
          </cell>
          <cell r="M190" t="str">
            <v>999</v>
          </cell>
          <cell r="N190" t="str">
            <v>Other</v>
          </cell>
          <cell r="O190">
            <v>750</v>
          </cell>
          <cell r="P190">
            <v>12</v>
          </cell>
          <cell r="Q190" t="str">
            <v>012</v>
          </cell>
          <cell r="R190" t="str">
            <v>IT</v>
          </cell>
          <cell r="S190" t="str">
            <v>Italy</v>
          </cell>
          <cell r="T190" t="str">
            <v>282</v>
          </cell>
        </row>
        <row r="191">
          <cell r="A191">
            <v>67355</v>
          </cell>
          <cell r="B191" t="str">
            <v>GREASY FINGERS CABERNET SAUV</v>
          </cell>
          <cell r="C191" t="str">
            <v>VINARCHY (AUSTRALIA)</v>
          </cell>
          <cell r="D191" t="str">
            <v>N</v>
          </cell>
          <cell r="E191" t="str">
            <v>20</v>
          </cell>
          <cell r="F191" t="str">
            <v>Specialty-Core</v>
          </cell>
          <cell r="G191">
            <v>45988</v>
          </cell>
          <cell r="H191" t="str">
            <v>TABLE WINE-AUSTRALIA</v>
          </cell>
          <cell r="I191" t="str">
            <v>200</v>
          </cell>
          <cell r="J191" t="str">
            <v>Wine</v>
          </cell>
          <cell r="K191" t="str">
            <v>235</v>
          </cell>
          <cell r="L191" t="str">
            <v>Table Wine- Red</v>
          </cell>
          <cell r="M191" t="str">
            <v>226</v>
          </cell>
          <cell r="N191" t="str">
            <v>Cabernet Sauvignon</v>
          </cell>
          <cell r="O191">
            <v>750</v>
          </cell>
          <cell r="P191">
            <v>12</v>
          </cell>
          <cell r="Q191" t="str">
            <v>012</v>
          </cell>
          <cell r="R191" t="str">
            <v>AU</v>
          </cell>
          <cell r="S191" t="str">
            <v>Australia</v>
          </cell>
          <cell r="T191" t="str">
            <v>999</v>
          </cell>
        </row>
        <row r="192">
          <cell r="A192">
            <v>67370</v>
          </cell>
          <cell r="B192" t="str">
            <v>PJ'S CREME BRULEE CREAM LIQ</v>
          </cell>
          <cell r="C192" t="str">
            <v>ANDREW PELLER LIMITED</v>
          </cell>
          <cell r="D192" t="str">
            <v>R</v>
          </cell>
          <cell r="E192" t="str">
            <v>23</v>
          </cell>
          <cell r="F192" t="str">
            <v>Seasonal Listing</v>
          </cell>
          <cell r="G192">
            <v>45854</v>
          </cell>
          <cell r="H192" t="str">
            <v>LIQUEUR</v>
          </cell>
          <cell r="I192" t="str">
            <v>200</v>
          </cell>
          <cell r="J192" t="str">
            <v>Wine</v>
          </cell>
          <cell r="K192" t="str">
            <v>205</v>
          </cell>
          <cell r="L192" t="str">
            <v>Fortified Wines</v>
          </cell>
          <cell r="M192" t="str">
            <v>232</v>
          </cell>
          <cell r="N192" t="str">
            <v>Flavoured</v>
          </cell>
          <cell r="O192">
            <v>750</v>
          </cell>
          <cell r="P192">
            <v>12</v>
          </cell>
          <cell r="Q192" t="str">
            <v>012</v>
          </cell>
          <cell r="R192" t="str">
            <v>CA</v>
          </cell>
          <cell r="S192" t="str">
            <v>Canada</v>
          </cell>
          <cell r="T192" t="str">
            <v>222</v>
          </cell>
        </row>
        <row r="193">
          <cell r="A193">
            <v>67375</v>
          </cell>
          <cell r="B193" t="str">
            <v>FARNITO CHARD TOSCANA IGT</v>
          </cell>
          <cell r="C193" t="str">
            <v>CARPINETO (TUSCANY)</v>
          </cell>
          <cell r="D193" t="str">
            <v>L</v>
          </cell>
          <cell r="E193" t="str">
            <v>23</v>
          </cell>
          <cell r="F193" t="str">
            <v>Seasonal Listing</v>
          </cell>
          <cell r="G193">
            <v>45855</v>
          </cell>
          <cell r="H193" t="str">
            <v>TABLE WINE-ITALY</v>
          </cell>
          <cell r="I193" t="str">
            <v>200</v>
          </cell>
          <cell r="J193" t="str">
            <v>Wine</v>
          </cell>
          <cell r="K193" t="str">
            <v>255</v>
          </cell>
          <cell r="L193" t="str">
            <v>Table Wine- White</v>
          </cell>
          <cell r="M193" t="str">
            <v>227</v>
          </cell>
          <cell r="N193" t="str">
            <v>Chardonnay</v>
          </cell>
          <cell r="O193">
            <v>750</v>
          </cell>
          <cell r="P193">
            <v>6</v>
          </cell>
          <cell r="Q193" t="str">
            <v>006</v>
          </cell>
          <cell r="R193" t="str">
            <v>IT</v>
          </cell>
          <cell r="S193" t="str">
            <v>Italy</v>
          </cell>
          <cell r="T193" t="str">
            <v>280</v>
          </cell>
        </row>
        <row r="194">
          <cell r="A194">
            <v>67410</v>
          </cell>
          <cell r="B194" t="str">
            <v>CITRA PINOT GRIGIO IGT</v>
          </cell>
          <cell r="C194" t="str">
            <v>CODICE CITRA (ABRUZZO)</v>
          </cell>
          <cell r="D194" t="str">
            <v>L</v>
          </cell>
          <cell r="E194" t="str">
            <v>20</v>
          </cell>
          <cell r="F194" t="str">
            <v>Specialty-Core</v>
          </cell>
          <cell r="G194">
            <v>45856</v>
          </cell>
          <cell r="H194" t="str">
            <v>TABLE WINE-ITALY</v>
          </cell>
          <cell r="I194" t="str">
            <v>200</v>
          </cell>
          <cell r="J194" t="str">
            <v>Wine</v>
          </cell>
          <cell r="K194" t="str">
            <v>255</v>
          </cell>
          <cell r="L194" t="str">
            <v>Table Wine- White</v>
          </cell>
          <cell r="M194" t="str">
            <v>254</v>
          </cell>
          <cell r="N194" t="str">
            <v>Pinot Gris</v>
          </cell>
          <cell r="O194">
            <v>1000</v>
          </cell>
          <cell r="P194">
            <v>12</v>
          </cell>
          <cell r="Q194" t="str">
            <v>012</v>
          </cell>
          <cell r="R194" t="str">
            <v>IT</v>
          </cell>
          <cell r="S194" t="str">
            <v>Italy</v>
          </cell>
          <cell r="T194" t="str">
            <v>999</v>
          </cell>
        </row>
        <row r="195">
          <cell r="A195">
            <v>67414</v>
          </cell>
          <cell r="B195" t="str">
            <v>CASISANO BRUNELLO MONTAL DOCG</v>
          </cell>
          <cell r="C195" t="str">
            <v>TOMMASI (TUSCANY)</v>
          </cell>
          <cell r="D195" t="str">
            <v>L</v>
          </cell>
          <cell r="E195" t="str">
            <v>23</v>
          </cell>
          <cell r="F195" t="str">
            <v>Seasonal Listing</v>
          </cell>
          <cell r="G195">
            <v>45856</v>
          </cell>
          <cell r="H195" t="str">
            <v>TABLE WINE-ITALY</v>
          </cell>
          <cell r="I195" t="str">
            <v>200</v>
          </cell>
          <cell r="J195" t="str">
            <v>Wine</v>
          </cell>
          <cell r="K195" t="str">
            <v>235</v>
          </cell>
          <cell r="L195" t="str">
            <v>Table Wine- Red</v>
          </cell>
          <cell r="M195" t="str">
            <v>271</v>
          </cell>
          <cell r="N195" t="str">
            <v>Sangiovese</v>
          </cell>
          <cell r="O195">
            <v>750</v>
          </cell>
          <cell r="P195">
            <v>6</v>
          </cell>
          <cell r="Q195" t="str">
            <v>006</v>
          </cell>
          <cell r="R195" t="str">
            <v>IT</v>
          </cell>
          <cell r="S195" t="str">
            <v>Italy</v>
          </cell>
          <cell r="T195" t="str">
            <v>280</v>
          </cell>
        </row>
        <row r="196">
          <cell r="A196">
            <v>67449</v>
          </cell>
          <cell r="B196" t="str">
            <v>BLENDERS PRIDE RARE PREM WH</v>
          </cell>
          <cell r="C196" t="str">
            <v>PERNOD RICARD</v>
          </cell>
          <cell r="D196" t="str">
            <v>N</v>
          </cell>
          <cell r="E196" t="str">
            <v>20</v>
          </cell>
          <cell r="F196" t="str">
            <v>Specialty-Core</v>
          </cell>
          <cell r="G196">
            <v>45859</v>
          </cell>
          <cell r="H196" t="str">
            <v>INTERNATIONAL OTHER WHISK(E)Y</v>
          </cell>
          <cell r="I196" t="str">
            <v>100</v>
          </cell>
          <cell r="J196" t="str">
            <v>Spirits</v>
          </cell>
          <cell r="K196" t="str">
            <v>194</v>
          </cell>
          <cell r="L196" t="str">
            <v>International Other Whisk(e)y</v>
          </cell>
          <cell r="M196" t="str">
            <v>114</v>
          </cell>
          <cell r="N196" t="str">
            <v>International Other Whisk(e)y</v>
          </cell>
          <cell r="O196">
            <v>750</v>
          </cell>
          <cell r="P196">
            <v>12</v>
          </cell>
          <cell r="Q196" t="str">
            <v>012</v>
          </cell>
          <cell r="R196" t="str">
            <v>IN</v>
          </cell>
          <cell r="S196" t="str">
            <v>India</v>
          </cell>
          <cell r="T196" t="str">
            <v>999</v>
          </cell>
        </row>
        <row r="197">
          <cell r="A197">
            <v>67452</v>
          </cell>
          <cell r="B197" t="str">
            <v>NOMAD OUTLAND WHISKY</v>
          </cell>
          <cell r="C197" t="str">
            <v>GONZALEZ BYPASS (SPAIN)</v>
          </cell>
          <cell r="D197" t="str">
            <v>L</v>
          </cell>
          <cell r="E197" t="str">
            <v>23</v>
          </cell>
          <cell r="F197" t="str">
            <v>Seasonal Listing</v>
          </cell>
          <cell r="G197">
            <v>45859</v>
          </cell>
          <cell r="H197" t="str">
            <v>INTERNATIONAL OTHER WHISK(E)Y</v>
          </cell>
          <cell r="I197" t="str">
            <v>100</v>
          </cell>
          <cell r="J197" t="str">
            <v>Spirits</v>
          </cell>
          <cell r="K197" t="str">
            <v>194</v>
          </cell>
          <cell r="L197" t="str">
            <v>International Other Whisk(e)y</v>
          </cell>
          <cell r="M197" t="str">
            <v>114</v>
          </cell>
          <cell r="N197" t="str">
            <v>International Other Whisk(e)y</v>
          </cell>
          <cell r="O197">
            <v>700</v>
          </cell>
          <cell r="P197">
            <v>6</v>
          </cell>
          <cell r="Q197" t="str">
            <v>006</v>
          </cell>
          <cell r="R197" t="str">
            <v>ES</v>
          </cell>
          <cell r="S197" t="str">
            <v>Spain</v>
          </cell>
          <cell r="T197" t="str">
            <v>999</v>
          </cell>
        </row>
        <row r="198">
          <cell r="A198">
            <v>67511</v>
          </cell>
          <cell r="B198" t="str">
            <v>VILLA HUESGEN PINOT BLANC QBA</v>
          </cell>
          <cell r="C198" t="str">
            <v>VILLA HUESGEN (MOSEL)</v>
          </cell>
          <cell r="D198" t="str">
            <v>L</v>
          </cell>
          <cell r="E198" t="str">
            <v>23</v>
          </cell>
          <cell r="F198" t="str">
            <v>Seasonal Listing</v>
          </cell>
          <cell r="G198">
            <v>45860</v>
          </cell>
          <cell r="H198" t="str">
            <v>TABLE WINE-GERMANY</v>
          </cell>
          <cell r="I198" t="str">
            <v>200</v>
          </cell>
          <cell r="J198" t="str">
            <v>Wine</v>
          </cell>
          <cell r="K198" t="str">
            <v>255</v>
          </cell>
          <cell r="L198" t="str">
            <v>Table Wine- White</v>
          </cell>
          <cell r="M198" t="str">
            <v>252</v>
          </cell>
          <cell r="N198" t="str">
            <v>Pinot Blanc</v>
          </cell>
          <cell r="O198">
            <v>750</v>
          </cell>
          <cell r="P198">
            <v>6</v>
          </cell>
          <cell r="Q198" t="str">
            <v>006</v>
          </cell>
          <cell r="R198" t="str">
            <v>DE</v>
          </cell>
          <cell r="S198" t="str">
            <v>Germany</v>
          </cell>
          <cell r="T198" t="str">
            <v>225</v>
          </cell>
        </row>
        <row r="199">
          <cell r="A199">
            <v>67613</v>
          </cell>
          <cell r="B199" t="str">
            <v>TULLIBARDINE 500 SH CSK SM SC</v>
          </cell>
          <cell r="C199" t="str">
            <v>TULLIBARDNE (SCOTLAND)</v>
          </cell>
          <cell r="D199" t="str">
            <v>L</v>
          </cell>
          <cell r="E199" t="str">
            <v>20</v>
          </cell>
          <cell r="F199" t="str">
            <v>Specialty-Core</v>
          </cell>
          <cell r="G199">
            <v>45863</v>
          </cell>
          <cell r="H199" t="str">
            <v>SCOTCH WHISKY</v>
          </cell>
          <cell r="I199" t="str">
            <v>100</v>
          </cell>
          <cell r="J199" t="str">
            <v>Spirits</v>
          </cell>
          <cell r="K199" t="str">
            <v>192</v>
          </cell>
          <cell r="L199" t="str">
            <v>Scotch Whisky</v>
          </cell>
          <cell r="M199" t="str">
            <v>104</v>
          </cell>
          <cell r="N199" t="str">
            <v>Highland Single Malt Whisky</v>
          </cell>
          <cell r="O199">
            <v>750</v>
          </cell>
          <cell r="P199">
            <v>6</v>
          </cell>
          <cell r="Q199" t="str">
            <v>006</v>
          </cell>
          <cell r="R199" t="str">
            <v>GB</v>
          </cell>
          <cell r="S199" t="str">
            <v>United Kingdom</v>
          </cell>
          <cell r="T199" t="str">
            <v>999</v>
          </cell>
        </row>
        <row r="200">
          <cell r="A200">
            <v>67640</v>
          </cell>
          <cell r="B200" t="str">
            <v>VIGNETI RADICA ROSATO IGT</v>
          </cell>
          <cell r="C200" t="str">
            <v>VIGNETI RADICA (ABRUZZO)</v>
          </cell>
          <cell r="D200" t="str">
            <v>L</v>
          </cell>
          <cell r="E200" t="str">
            <v>23</v>
          </cell>
          <cell r="F200" t="str">
            <v>Seasonal Listing</v>
          </cell>
          <cell r="G200">
            <v>45866</v>
          </cell>
          <cell r="H200" t="str">
            <v>TABLE WINE-ITALY</v>
          </cell>
          <cell r="I200" t="str">
            <v>200</v>
          </cell>
          <cell r="J200" t="str">
            <v>Wine</v>
          </cell>
          <cell r="K200" t="str">
            <v>250</v>
          </cell>
          <cell r="L200" t="str">
            <v>Table Wine- Rose/Blush</v>
          </cell>
          <cell r="M200" t="str">
            <v>999</v>
          </cell>
          <cell r="N200" t="str">
            <v>Other</v>
          </cell>
          <cell r="O200">
            <v>750</v>
          </cell>
          <cell r="P200">
            <v>12</v>
          </cell>
          <cell r="Q200" t="str">
            <v>012</v>
          </cell>
          <cell r="R200" t="str">
            <v>IT</v>
          </cell>
          <cell r="S200" t="str">
            <v>Italy</v>
          </cell>
          <cell r="T200" t="str">
            <v>999</v>
          </cell>
        </row>
        <row r="201">
          <cell r="A201">
            <v>67667</v>
          </cell>
          <cell r="B201" t="str">
            <v>SASSICAIA 2022</v>
          </cell>
          <cell r="C201" t="str">
            <v>TENUTA SAN GUIDO (TUSCANY)</v>
          </cell>
          <cell r="D201" t="str">
            <v>P</v>
          </cell>
          <cell r="E201" t="str">
            <v>21</v>
          </cell>
          <cell r="F201" t="str">
            <v>Specialty-Allocations</v>
          </cell>
          <cell r="G201">
            <v>45866</v>
          </cell>
          <cell r="H201" t="str">
            <v>TABLE WINE-ITALY</v>
          </cell>
          <cell r="I201" t="str">
            <v>200</v>
          </cell>
          <cell r="J201" t="str">
            <v>Wine</v>
          </cell>
          <cell r="K201" t="str">
            <v>235</v>
          </cell>
          <cell r="L201" t="str">
            <v>Table Wine- Red</v>
          </cell>
          <cell r="M201" t="str">
            <v>298</v>
          </cell>
          <cell r="N201" t="str">
            <v>Varietal blend</v>
          </cell>
          <cell r="O201">
            <v>750</v>
          </cell>
          <cell r="P201">
            <v>6</v>
          </cell>
          <cell r="Q201" t="str">
            <v>001</v>
          </cell>
          <cell r="R201" t="str">
            <v>IT</v>
          </cell>
          <cell r="S201" t="str">
            <v>Italy</v>
          </cell>
          <cell r="T201" t="str">
            <v>999</v>
          </cell>
        </row>
        <row r="202">
          <cell r="A202">
            <v>67700</v>
          </cell>
          <cell r="B202" t="str">
            <v>BAILEYS CHOCOLATE IRISH CR LIQ</v>
          </cell>
          <cell r="C202" t="str">
            <v>BAILEYS (IRELAND)</v>
          </cell>
          <cell r="D202" t="str">
            <v>L</v>
          </cell>
          <cell r="E202" t="str">
            <v>23</v>
          </cell>
          <cell r="F202" t="str">
            <v>Seasonal Listing</v>
          </cell>
          <cell r="G202">
            <v>45867</v>
          </cell>
          <cell r="H202" t="str">
            <v>LIQUEUR</v>
          </cell>
          <cell r="I202" t="str">
            <v>100</v>
          </cell>
          <cell r="J202" t="str">
            <v>Spirits</v>
          </cell>
          <cell r="K202" t="str">
            <v>120</v>
          </cell>
          <cell r="L202" t="str">
            <v>Liqueur</v>
          </cell>
          <cell r="M202" t="str">
            <v>128</v>
          </cell>
          <cell r="N202" t="str">
            <v>Cream</v>
          </cell>
          <cell r="O202">
            <v>750</v>
          </cell>
          <cell r="P202">
            <v>12</v>
          </cell>
          <cell r="Q202" t="str">
            <v>012</v>
          </cell>
          <cell r="R202" t="str">
            <v>IE</v>
          </cell>
          <cell r="S202" t="str">
            <v>Ireland</v>
          </cell>
          <cell r="T202" t="str">
            <v>999</v>
          </cell>
        </row>
        <row r="203">
          <cell r="A203">
            <v>67721</v>
          </cell>
          <cell r="B203" t="str">
            <v>QUIET MAN SUP BL IRISH WHISKEY</v>
          </cell>
          <cell r="C203" t="str">
            <v>THE QUIET MAN (IRELAND)</v>
          </cell>
          <cell r="D203" t="str">
            <v>L</v>
          </cell>
          <cell r="E203" t="str">
            <v>20</v>
          </cell>
          <cell r="F203" t="str">
            <v>Specialty-Core</v>
          </cell>
          <cell r="G203">
            <v>45868</v>
          </cell>
          <cell r="H203" t="str">
            <v>IRISH WHISKEY</v>
          </cell>
          <cell r="I203" t="str">
            <v>100</v>
          </cell>
          <cell r="J203" t="str">
            <v>Spirits</v>
          </cell>
          <cell r="K203" t="str">
            <v>191</v>
          </cell>
          <cell r="L203" t="str">
            <v>Irish Whiskey</v>
          </cell>
          <cell r="M203" t="str">
            <v>191</v>
          </cell>
          <cell r="N203" t="str">
            <v>Irish Blended Whiskey</v>
          </cell>
          <cell r="O203">
            <v>700</v>
          </cell>
          <cell r="P203">
            <v>6</v>
          </cell>
          <cell r="Q203" t="str">
            <v>006</v>
          </cell>
          <cell r="R203" t="str">
            <v>IE</v>
          </cell>
          <cell r="S203" t="str">
            <v>Ireland</v>
          </cell>
          <cell r="T203" t="str">
            <v>999</v>
          </cell>
        </row>
        <row r="204">
          <cell r="A204">
            <v>67768</v>
          </cell>
          <cell r="B204" t="str">
            <v>NOBLE RIDGE RES PINOT NOIR VQA</v>
          </cell>
          <cell r="C204" t="str">
            <v>NOBLE RIDGE (OKANAGAN FALLS)</v>
          </cell>
          <cell r="D204" t="str">
            <v>R</v>
          </cell>
          <cell r="E204" t="str">
            <v>11</v>
          </cell>
          <cell r="F204" t="str">
            <v>Buy Now</v>
          </cell>
          <cell r="G204">
            <v>45965</v>
          </cell>
          <cell r="H204" t="str">
            <v>TABLE WINE-CANADA VQA &amp; OTHER</v>
          </cell>
          <cell r="I204" t="str">
            <v>200</v>
          </cell>
          <cell r="J204" t="str">
            <v>Wine</v>
          </cell>
          <cell r="K204" t="str">
            <v>235</v>
          </cell>
          <cell r="L204" t="str">
            <v>Table Wine- Red</v>
          </cell>
          <cell r="M204" t="str">
            <v>256</v>
          </cell>
          <cell r="N204" t="str">
            <v>Pinot Noir</v>
          </cell>
          <cell r="O204">
            <v>750</v>
          </cell>
          <cell r="P204">
            <v>12</v>
          </cell>
          <cell r="Q204" t="str">
            <v>001</v>
          </cell>
          <cell r="R204" t="str">
            <v>CA</v>
          </cell>
          <cell r="S204" t="str">
            <v>Canada</v>
          </cell>
          <cell r="T204" t="str">
            <v>223</v>
          </cell>
        </row>
        <row r="205">
          <cell r="A205">
            <v>67850</v>
          </cell>
          <cell r="B205" t="str">
            <v>TORRE DEI BEATI ROSA-AE DOC</v>
          </cell>
          <cell r="C205" t="str">
            <v>TORRE DE BEATI ABRUZZO</v>
          </cell>
          <cell r="D205" t="str">
            <v>L</v>
          </cell>
          <cell r="E205" t="str">
            <v>23</v>
          </cell>
          <cell r="F205" t="str">
            <v>Seasonal Listing</v>
          </cell>
          <cell r="G205">
            <v>45877</v>
          </cell>
          <cell r="H205" t="str">
            <v>TABLE WINE-ITALY</v>
          </cell>
          <cell r="I205" t="str">
            <v>200</v>
          </cell>
          <cell r="J205" t="str">
            <v>Wine</v>
          </cell>
          <cell r="K205" t="str">
            <v>250</v>
          </cell>
          <cell r="L205" t="str">
            <v>Table Wine- Rose/Blush</v>
          </cell>
          <cell r="M205" t="str">
            <v>999</v>
          </cell>
          <cell r="N205" t="str">
            <v>Other</v>
          </cell>
          <cell r="O205">
            <v>750</v>
          </cell>
          <cell r="P205">
            <v>12</v>
          </cell>
          <cell r="Q205" t="str">
            <v>012</v>
          </cell>
          <cell r="R205" t="str">
            <v>IT</v>
          </cell>
          <cell r="S205" t="str">
            <v>Italy</v>
          </cell>
          <cell r="T205" t="str">
            <v>999</v>
          </cell>
        </row>
        <row r="206">
          <cell r="A206">
            <v>67853</v>
          </cell>
          <cell r="B206" t="str">
            <v>KESSELER R RIESLING KABINETT</v>
          </cell>
          <cell r="C206" t="str">
            <v>AUGUST KESSELER</v>
          </cell>
          <cell r="D206" t="str">
            <v>L</v>
          </cell>
          <cell r="E206" t="str">
            <v>23</v>
          </cell>
          <cell r="F206" t="str">
            <v>Seasonal Listing</v>
          </cell>
          <cell r="G206">
            <v>45880</v>
          </cell>
          <cell r="H206" t="str">
            <v>TABLE WINE-GERMANY</v>
          </cell>
          <cell r="I206" t="str">
            <v>200</v>
          </cell>
          <cell r="J206" t="str">
            <v>Wine</v>
          </cell>
          <cell r="K206" t="str">
            <v>255</v>
          </cell>
          <cell r="L206" t="str">
            <v>Table Wine- White</v>
          </cell>
          <cell r="M206" t="str">
            <v>270</v>
          </cell>
          <cell r="N206" t="str">
            <v>Riesling</v>
          </cell>
          <cell r="O206">
            <v>750</v>
          </cell>
          <cell r="P206">
            <v>6</v>
          </cell>
          <cell r="Q206" t="str">
            <v>006</v>
          </cell>
          <cell r="R206" t="str">
            <v>DE</v>
          </cell>
          <cell r="S206" t="str">
            <v>Germany</v>
          </cell>
          <cell r="T206" t="str">
            <v>999</v>
          </cell>
        </row>
        <row r="207">
          <cell r="A207">
            <v>67857</v>
          </cell>
          <cell r="B207" t="str">
            <v>TATONE MONTEPULCIANO DOC</v>
          </cell>
          <cell r="C207" t="str">
            <v>TERRA D'ALIGI ABRUZZO</v>
          </cell>
          <cell r="D207" t="str">
            <v>L</v>
          </cell>
          <cell r="E207" t="str">
            <v>20</v>
          </cell>
          <cell r="F207" t="str">
            <v>Specialty-Core</v>
          </cell>
          <cell r="G207">
            <v>45880</v>
          </cell>
          <cell r="H207" t="str">
            <v>TABLE WINE-ITALY</v>
          </cell>
          <cell r="I207" t="str">
            <v>200</v>
          </cell>
          <cell r="J207" t="str">
            <v>Wine</v>
          </cell>
          <cell r="K207" t="str">
            <v>235</v>
          </cell>
          <cell r="L207" t="str">
            <v>Table Wine- Red</v>
          </cell>
          <cell r="M207" t="str">
            <v>298</v>
          </cell>
          <cell r="N207" t="str">
            <v>Varietal blend</v>
          </cell>
          <cell r="O207">
            <v>750</v>
          </cell>
          <cell r="P207">
            <v>6</v>
          </cell>
          <cell r="Q207" t="str">
            <v>006</v>
          </cell>
          <cell r="R207" t="str">
            <v>IT</v>
          </cell>
          <cell r="S207" t="str">
            <v>Italy</v>
          </cell>
          <cell r="T207" t="str">
            <v>999</v>
          </cell>
        </row>
        <row r="208">
          <cell r="A208">
            <v>67872</v>
          </cell>
          <cell r="B208" t="str">
            <v>LOW LIFE FIZZY RED SPARKLING</v>
          </cell>
          <cell r="C208" t="str">
            <v>LOW LIFE BARREL HOUSE</v>
          </cell>
          <cell r="D208" t="str">
            <v>N</v>
          </cell>
          <cell r="E208" t="str">
            <v>22</v>
          </cell>
          <cell r="F208" t="str">
            <v>Specialty-Fringe</v>
          </cell>
          <cell r="G208">
            <v>45880</v>
          </cell>
          <cell r="H208" t="str">
            <v>SPARKLING WINE, CHAMPAGNE</v>
          </cell>
          <cell r="I208" t="str">
            <v>200</v>
          </cell>
          <cell r="J208" t="str">
            <v>Wine</v>
          </cell>
          <cell r="K208" t="str">
            <v>225</v>
          </cell>
          <cell r="L208" t="str">
            <v>Sparkling Wine</v>
          </cell>
          <cell r="M208" t="str">
            <v>277</v>
          </cell>
          <cell r="N208" t="str">
            <v>Sparkling Other</v>
          </cell>
          <cell r="O208">
            <v>750</v>
          </cell>
          <cell r="P208">
            <v>6</v>
          </cell>
          <cell r="Q208" t="str">
            <v>006</v>
          </cell>
          <cell r="R208" t="str">
            <v>CA</v>
          </cell>
          <cell r="S208" t="str">
            <v>Canada</v>
          </cell>
          <cell r="T208" t="str">
            <v>217</v>
          </cell>
        </row>
        <row r="209">
          <cell r="A209">
            <v>67875</v>
          </cell>
          <cell r="B209" t="str">
            <v>LOW LIFE FIZZY ROSE SPARKLING</v>
          </cell>
          <cell r="C209" t="str">
            <v>LOW LIFE BARREL HOUSE</v>
          </cell>
          <cell r="D209" t="str">
            <v>N</v>
          </cell>
          <cell r="E209" t="str">
            <v>22</v>
          </cell>
          <cell r="F209" t="str">
            <v>Specialty-Fringe</v>
          </cell>
          <cell r="G209">
            <v>45880</v>
          </cell>
          <cell r="H209" t="str">
            <v>SPARKLING WINE, CHAMPAGNE</v>
          </cell>
          <cell r="I209" t="str">
            <v>200</v>
          </cell>
          <cell r="J209" t="str">
            <v>Wine</v>
          </cell>
          <cell r="K209" t="str">
            <v>225</v>
          </cell>
          <cell r="L209" t="str">
            <v>Sparkling Wine</v>
          </cell>
          <cell r="M209" t="str">
            <v>277</v>
          </cell>
          <cell r="N209" t="str">
            <v>Sparkling Other</v>
          </cell>
          <cell r="O209">
            <v>750</v>
          </cell>
          <cell r="P209">
            <v>6</v>
          </cell>
          <cell r="Q209" t="str">
            <v>006</v>
          </cell>
          <cell r="R209" t="str">
            <v>CA</v>
          </cell>
          <cell r="S209" t="str">
            <v>Canada</v>
          </cell>
          <cell r="T209" t="str">
            <v>217</v>
          </cell>
        </row>
        <row r="210">
          <cell r="A210">
            <v>67882</v>
          </cell>
          <cell r="B210" t="str">
            <v>LOW LIFE FIZZY WHITE PET NAT</v>
          </cell>
          <cell r="C210" t="str">
            <v>LOW LIFE BARREL HOUSE</v>
          </cell>
          <cell r="D210" t="str">
            <v>N</v>
          </cell>
          <cell r="E210" t="str">
            <v>22</v>
          </cell>
          <cell r="F210" t="str">
            <v>Specialty-Fringe</v>
          </cell>
          <cell r="G210">
            <v>45880</v>
          </cell>
          <cell r="H210" t="str">
            <v>SPARKLING WINE, CHAMPAGNE</v>
          </cell>
          <cell r="I210" t="str">
            <v>200</v>
          </cell>
          <cell r="J210" t="str">
            <v>Wine</v>
          </cell>
          <cell r="K210" t="str">
            <v>225</v>
          </cell>
          <cell r="L210" t="str">
            <v>Sparkling Wine</v>
          </cell>
          <cell r="M210" t="str">
            <v>277</v>
          </cell>
          <cell r="N210" t="str">
            <v>Sparkling Other</v>
          </cell>
          <cell r="O210">
            <v>750</v>
          </cell>
          <cell r="P210">
            <v>6</v>
          </cell>
          <cell r="Q210" t="str">
            <v>006</v>
          </cell>
          <cell r="R210" t="str">
            <v>CA</v>
          </cell>
          <cell r="S210" t="str">
            <v>Canada</v>
          </cell>
          <cell r="T210" t="str">
            <v>217</v>
          </cell>
        </row>
        <row r="211">
          <cell r="A211">
            <v>67931</v>
          </cell>
          <cell r="B211" t="str">
            <v>NOBLE RIDGE THE ONE BLANC SPKL</v>
          </cell>
          <cell r="C211" t="str">
            <v>NOBLE RIDGE (OKANAGAN FALLS)</v>
          </cell>
          <cell r="D211" t="str">
            <v>R</v>
          </cell>
          <cell r="E211" t="str">
            <v>11</v>
          </cell>
          <cell r="F211" t="str">
            <v>Buy Now</v>
          </cell>
          <cell r="G211">
            <v>45965</v>
          </cell>
          <cell r="H211" t="str">
            <v>SPARKLING WINE, CHAMPAGNE</v>
          </cell>
          <cell r="I211" t="str">
            <v>200</v>
          </cell>
          <cell r="J211" t="str">
            <v>Wine</v>
          </cell>
          <cell r="K211" t="str">
            <v>225</v>
          </cell>
          <cell r="L211" t="str">
            <v>Sparkling Wine</v>
          </cell>
          <cell r="M211" t="str">
            <v>277</v>
          </cell>
          <cell r="N211" t="str">
            <v>Sparkling Other</v>
          </cell>
          <cell r="O211">
            <v>750</v>
          </cell>
          <cell r="P211">
            <v>6</v>
          </cell>
          <cell r="Q211" t="str">
            <v>001</v>
          </cell>
          <cell r="R211" t="str">
            <v>CA</v>
          </cell>
          <cell r="S211" t="str">
            <v>Canada</v>
          </cell>
          <cell r="T211" t="str">
            <v>223</v>
          </cell>
        </row>
        <row r="212">
          <cell r="A212">
            <v>68028</v>
          </cell>
          <cell r="B212" t="str">
            <v>GRACE OMALLEY MC IRISH WH</v>
          </cell>
          <cell r="C212" t="str">
            <v>IRELAND</v>
          </cell>
          <cell r="D212" t="str">
            <v>N</v>
          </cell>
          <cell r="E212" t="str">
            <v>20</v>
          </cell>
          <cell r="F212" t="str">
            <v>Specialty-Core</v>
          </cell>
          <cell r="G212">
            <v>45884</v>
          </cell>
          <cell r="H212" t="str">
            <v>IRISH WHISKEY</v>
          </cell>
          <cell r="I212" t="str">
            <v>100</v>
          </cell>
          <cell r="J212" t="str">
            <v>Spirits</v>
          </cell>
          <cell r="K212" t="str">
            <v>191</v>
          </cell>
          <cell r="L212" t="str">
            <v>Irish Whiskey</v>
          </cell>
          <cell r="M212" t="str">
            <v>191</v>
          </cell>
          <cell r="N212" t="str">
            <v>Irish Blended Whiskey</v>
          </cell>
          <cell r="O212">
            <v>700</v>
          </cell>
          <cell r="P212">
            <v>6</v>
          </cell>
          <cell r="Q212" t="str">
            <v>006</v>
          </cell>
          <cell r="R212" t="str">
            <v>IE</v>
          </cell>
          <cell r="S212" t="str">
            <v>Ireland</v>
          </cell>
          <cell r="T212" t="str">
            <v>999</v>
          </cell>
        </row>
        <row r="213">
          <cell r="A213">
            <v>68084</v>
          </cell>
          <cell r="B213" t="str">
            <v>CHARLES DE COURANCE CHAMP BRUT</v>
          </cell>
          <cell r="C213" t="str">
            <v>CHARLES DE COURANCE</v>
          </cell>
          <cell r="D213" t="str">
            <v>L</v>
          </cell>
          <cell r="E213" t="str">
            <v>23</v>
          </cell>
          <cell r="F213" t="str">
            <v>Seasonal Listing</v>
          </cell>
          <cell r="G213">
            <v>45889</v>
          </cell>
          <cell r="H213" t="str">
            <v>SPARKLING WINE, CHAMPAGNE</v>
          </cell>
          <cell r="I213" t="str">
            <v>200</v>
          </cell>
          <cell r="J213" t="str">
            <v>Wine</v>
          </cell>
          <cell r="K213" t="str">
            <v>225</v>
          </cell>
          <cell r="L213" t="str">
            <v>Sparkling Wine</v>
          </cell>
          <cell r="M213" t="str">
            <v>228</v>
          </cell>
          <cell r="N213" t="str">
            <v>Champagne</v>
          </cell>
          <cell r="O213">
            <v>750</v>
          </cell>
          <cell r="P213">
            <v>6</v>
          </cell>
          <cell r="Q213" t="str">
            <v>006</v>
          </cell>
          <cell r="R213" t="str">
            <v>FR</v>
          </cell>
          <cell r="S213" t="str">
            <v>France</v>
          </cell>
          <cell r="T213" t="str">
            <v>213</v>
          </cell>
        </row>
        <row r="214">
          <cell r="A214">
            <v>68085</v>
          </cell>
          <cell r="B214" t="str">
            <v>BLACK HILLS ADDENDUM VQA</v>
          </cell>
          <cell r="C214" t="str">
            <v>OKANAGAN BLACK HILLS ESTATE</v>
          </cell>
          <cell r="D214" t="str">
            <v>R</v>
          </cell>
          <cell r="E214" t="str">
            <v>21</v>
          </cell>
          <cell r="F214" t="str">
            <v>Specialty-Allocations</v>
          </cell>
          <cell r="G214">
            <v>45889</v>
          </cell>
          <cell r="H214" t="str">
            <v>TABLE WINE-CANADA VQA &amp; OTHER</v>
          </cell>
          <cell r="I214" t="str">
            <v>200</v>
          </cell>
          <cell r="J214" t="str">
            <v>Wine</v>
          </cell>
          <cell r="K214" t="str">
            <v>235</v>
          </cell>
          <cell r="L214" t="str">
            <v>Table Wine- Red</v>
          </cell>
          <cell r="M214" t="str">
            <v>298</v>
          </cell>
          <cell r="N214" t="str">
            <v>Varietal blend</v>
          </cell>
          <cell r="O214">
            <v>750</v>
          </cell>
          <cell r="P214">
            <v>12</v>
          </cell>
          <cell r="Q214" t="str">
            <v>001</v>
          </cell>
          <cell r="R214" t="str">
            <v>CA</v>
          </cell>
          <cell r="S214" t="str">
            <v>Canada</v>
          </cell>
          <cell r="T214" t="str">
            <v>223</v>
          </cell>
        </row>
        <row r="215">
          <cell r="A215">
            <v>68100</v>
          </cell>
          <cell r="B215" t="str">
            <v>DELJOY CITRUS &amp; COGNAC LIQ</v>
          </cell>
          <cell r="C215" t="str">
            <v>DELPUECH-JOYEUX</v>
          </cell>
          <cell r="D215" t="str">
            <v>L</v>
          </cell>
          <cell r="E215" t="str">
            <v>23</v>
          </cell>
          <cell r="F215" t="str">
            <v>Seasonal Listing</v>
          </cell>
          <cell r="G215">
            <v>45982</v>
          </cell>
          <cell r="H215" t="str">
            <v>LIQUEUR</v>
          </cell>
          <cell r="I215" t="str">
            <v>100</v>
          </cell>
          <cell r="J215" t="str">
            <v>Spirits</v>
          </cell>
          <cell r="K215" t="str">
            <v>120</v>
          </cell>
          <cell r="L215" t="str">
            <v>Liqueur</v>
          </cell>
          <cell r="M215" t="str">
            <v>999</v>
          </cell>
          <cell r="N215" t="str">
            <v>Other</v>
          </cell>
          <cell r="O215">
            <v>700</v>
          </cell>
          <cell r="P215">
            <v>6</v>
          </cell>
          <cell r="Q215" t="str">
            <v>006</v>
          </cell>
          <cell r="R215" t="str">
            <v>FR</v>
          </cell>
          <cell r="S215" t="str">
            <v>France</v>
          </cell>
          <cell r="T215" t="str">
            <v>999</v>
          </cell>
        </row>
        <row r="216">
          <cell r="A216">
            <v>68113</v>
          </cell>
          <cell r="B216" t="str">
            <v>BRILLA PROSECCO DOC</v>
          </cell>
          <cell r="C216" t="str">
            <v>BRILLA</v>
          </cell>
          <cell r="D216" t="str">
            <v>L</v>
          </cell>
          <cell r="E216" t="str">
            <v>20</v>
          </cell>
          <cell r="F216" t="str">
            <v>Specialty-Core</v>
          </cell>
          <cell r="G216">
            <v>45894</v>
          </cell>
          <cell r="H216" t="str">
            <v>SPARKLING WINE, CHAMPAGNE</v>
          </cell>
          <cell r="I216" t="str">
            <v>200</v>
          </cell>
          <cell r="J216" t="str">
            <v>Wine</v>
          </cell>
          <cell r="K216" t="str">
            <v>225</v>
          </cell>
          <cell r="L216" t="str">
            <v>Sparkling Wine</v>
          </cell>
          <cell r="M216" t="str">
            <v>278</v>
          </cell>
          <cell r="N216" t="str">
            <v>Sparkling Prosecco</v>
          </cell>
          <cell r="O216">
            <v>750</v>
          </cell>
          <cell r="P216">
            <v>6</v>
          </cell>
          <cell r="Q216" t="str">
            <v>006</v>
          </cell>
          <cell r="R216" t="str">
            <v>IT</v>
          </cell>
          <cell r="S216" t="str">
            <v>Italy</v>
          </cell>
          <cell r="T216" t="str">
            <v>999</v>
          </cell>
        </row>
        <row r="217">
          <cell r="A217">
            <v>68114</v>
          </cell>
          <cell r="B217" t="str">
            <v>LA VIELLE FERME ROSE CASK AC</v>
          </cell>
          <cell r="C217" t="str">
            <v>PERRIN</v>
          </cell>
          <cell r="D217" t="str">
            <v>L</v>
          </cell>
          <cell r="E217" t="str">
            <v>20</v>
          </cell>
          <cell r="F217" t="str">
            <v>Specialty-Core</v>
          </cell>
          <cell r="G217">
            <v>45894</v>
          </cell>
          <cell r="H217" t="str">
            <v>BAG IN BOX</v>
          </cell>
          <cell r="I217" t="str">
            <v>200</v>
          </cell>
          <cell r="J217" t="str">
            <v>Wine</v>
          </cell>
          <cell r="K217" t="str">
            <v>250</v>
          </cell>
          <cell r="L217" t="str">
            <v>Table Wine- Rose/Blush</v>
          </cell>
          <cell r="M217" t="str">
            <v>299</v>
          </cell>
          <cell r="N217" t="str">
            <v>Generic blend</v>
          </cell>
          <cell r="O217">
            <v>3000</v>
          </cell>
          <cell r="P217">
            <v>6</v>
          </cell>
          <cell r="Q217" t="str">
            <v>006</v>
          </cell>
          <cell r="R217" t="str">
            <v>FR</v>
          </cell>
          <cell r="S217" t="str">
            <v>France</v>
          </cell>
          <cell r="T217" t="str">
            <v>999</v>
          </cell>
        </row>
        <row r="218">
          <cell r="A218">
            <v>68115</v>
          </cell>
          <cell r="B218" t="str">
            <v>L'ARITISAN LE CHARDONNAY</v>
          </cell>
          <cell r="C218" t="str">
            <v>PAUL MAS</v>
          </cell>
          <cell r="D218" t="str">
            <v>P</v>
          </cell>
          <cell r="E218" t="str">
            <v>20</v>
          </cell>
          <cell r="F218" t="str">
            <v>Specialty-Core</v>
          </cell>
          <cell r="G218">
            <v>45894</v>
          </cell>
          <cell r="H218" t="str">
            <v>TABLE WINE-FRANCE</v>
          </cell>
          <cell r="I218" t="str">
            <v>200</v>
          </cell>
          <cell r="J218" t="str">
            <v>Wine</v>
          </cell>
          <cell r="K218" t="str">
            <v>255</v>
          </cell>
          <cell r="L218" t="str">
            <v>Table Wine- White</v>
          </cell>
          <cell r="M218" t="str">
            <v>227</v>
          </cell>
          <cell r="N218" t="str">
            <v>Chardonnay</v>
          </cell>
          <cell r="O218">
            <v>750</v>
          </cell>
          <cell r="P218">
            <v>6</v>
          </cell>
          <cell r="Q218" t="str">
            <v>006</v>
          </cell>
          <cell r="R218" t="str">
            <v>FR</v>
          </cell>
          <cell r="S218" t="str">
            <v>France</v>
          </cell>
          <cell r="T218" t="str">
            <v>999</v>
          </cell>
        </row>
        <row r="219">
          <cell r="A219">
            <v>68117</v>
          </cell>
          <cell r="B219" t="str">
            <v>CH MONTLABERT GRAND CRU AC</v>
          </cell>
          <cell r="C219" t="str">
            <v>ST EMILION</v>
          </cell>
          <cell r="D219" t="str">
            <v>N</v>
          </cell>
          <cell r="E219" t="str">
            <v>22</v>
          </cell>
          <cell r="F219" t="str">
            <v>Specialty-Fringe</v>
          </cell>
          <cell r="G219">
            <v>45894</v>
          </cell>
          <cell r="H219" t="str">
            <v>TABLE WINE-FRANCE</v>
          </cell>
          <cell r="I219" t="str">
            <v>200</v>
          </cell>
          <cell r="J219" t="str">
            <v>Wine</v>
          </cell>
          <cell r="K219" t="str">
            <v>235</v>
          </cell>
          <cell r="L219" t="str">
            <v>Table Wine- Red</v>
          </cell>
          <cell r="M219" t="str">
            <v>298</v>
          </cell>
          <cell r="N219" t="str">
            <v>Varietal blend</v>
          </cell>
          <cell r="O219">
            <v>750</v>
          </cell>
          <cell r="P219">
            <v>6</v>
          </cell>
          <cell r="Q219" t="str">
            <v>006</v>
          </cell>
          <cell r="R219" t="str">
            <v>FR</v>
          </cell>
          <cell r="S219" t="str">
            <v>France</v>
          </cell>
          <cell r="T219" t="str">
            <v>205</v>
          </cell>
        </row>
        <row r="220">
          <cell r="A220">
            <v>68119</v>
          </cell>
          <cell r="B220" t="str">
            <v>DOMAINE LES SALICES VIOGNER</v>
          </cell>
          <cell r="C220" t="str">
            <v>FRANCOIS LURTON</v>
          </cell>
          <cell r="D220" t="str">
            <v>P</v>
          </cell>
          <cell r="E220" t="str">
            <v>20</v>
          </cell>
          <cell r="F220" t="str">
            <v>Specialty-Core</v>
          </cell>
          <cell r="G220">
            <v>45894</v>
          </cell>
          <cell r="H220" t="str">
            <v>TABLE WINE-FRANCE</v>
          </cell>
          <cell r="I220" t="str">
            <v>200</v>
          </cell>
          <cell r="J220" t="str">
            <v>Wine</v>
          </cell>
          <cell r="K220" t="str">
            <v>255</v>
          </cell>
          <cell r="L220" t="str">
            <v>Table Wine- White</v>
          </cell>
          <cell r="M220" t="str">
            <v>286</v>
          </cell>
          <cell r="N220" t="str">
            <v>Viognier</v>
          </cell>
          <cell r="O220">
            <v>750</v>
          </cell>
          <cell r="P220">
            <v>12</v>
          </cell>
          <cell r="Q220" t="str">
            <v>012</v>
          </cell>
          <cell r="R220" t="str">
            <v>FR</v>
          </cell>
          <cell r="S220" t="str">
            <v>France</v>
          </cell>
          <cell r="T220" t="str">
            <v>999</v>
          </cell>
        </row>
        <row r="221">
          <cell r="A221">
            <v>68121</v>
          </cell>
          <cell r="B221" t="str">
            <v>GRAND VELOURS RED GRAND RES</v>
          </cell>
          <cell r="C221" t="str">
            <v>FONJOYA DELTA</v>
          </cell>
          <cell r="D221" t="str">
            <v>L</v>
          </cell>
          <cell r="E221" t="str">
            <v>20</v>
          </cell>
          <cell r="F221" t="str">
            <v>Specialty-Core</v>
          </cell>
          <cell r="G221">
            <v>45894</v>
          </cell>
          <cell r="H221" t="str">
            <v>TABLE WINE-FRANCE</v>
          </cell>
          <cell r="I221" t="str">
            <v>200</v>
          </cell>
          <cell r="J221" t="str">
            <v>Wine</v>
          </cell>
          <cell r="K221" t="str">
            <v>235</v>
          </cell>
          <cell r="L221" t="str">
            <v>Table Wine- Red</v>
          </cell>
          <cell r="M221" t="str">
            <v>298</v>
          </cell>
          <cell r="N221" t="str">
            <v>Varietal blend</v>
          </cell>
          <cell r="O221">
            <v>750</v>
          </cell>
          <cell r="P221">
            <v>12</v>
          </cell>
          <cell r="Q221" t="str">
            <v>012</v>
          </cell>
          <cell r="R221" t="str">
            <v>FR</v>
          </cell>
          <cell r="S221" t="str">
            <v>France</v>
          </cell>
          <cell r="T221" t="str">
            <v>999</v>
          </cell>
        </row>
        <row r="222">
          <cell r="A222">
            <v>68125</v>
          </cell>
          <cell r="B222" t="str">
            <v>GRAND VELOURS CHARDONNAY RES</v>
          </cell>
          <cell r="C222" t="str">
            <v>FONJOYA DELTA</v>
          </cell>
          <cell r="D222" t="str">
            <v>L</v>
          </cell>
          <cell r="E222" t="str">
            <v>20</v>
          </cell>
          <cell r="F222" t="str">
            <v>Specialty-Core</v>
          </cell>
          <cell r="G222">
            <v>45894</v>
          </cell>
          <cell r="H222" t="str">
            <v>TABLE WINE-FRANCE</v>
          </cell>
          <cell r="I222" t="str">
            <v>200</v>
          </cell>
          <cell r="J222" t="str">
            <v>Wine</v>
          </cell>
          <cell r="K222" t="str">
            <v>255</v>
          </cell>
          <cell r="L222" t="str">
            <v>Table Wine- White</v>
          </cell>
          <cell r="M222" t="str">
            <v>227</v>
          </cell>
          <cell r="N222" t="str">
            <v>Chardonnay</v>
          </cell>
          <cell r="O222">
            <v>750</v>
          </cell>
          <cell r="P222">
            <v>12</v>
          </cell>
          <cell r="Q222" t="str">
            <v>012</v>
          </cell>
          <cell r="R222" t="str">
            <v>FR</v>
          </cell>
          <cell r="S222" t="str">
            <v>France</v>
          </cell>
          <cell r="T222" t="str">
            <v>999</v>
          </cell>
        </row>
        <row r="223">
          <cell r="A223">
            <v>68147</v>
          </cell>
          <cell r="B223" t="str">
            <v>CUVEE DES CARDINIERS RHONE</v>
          </cell>
          <cell r="C223" t="str">
            <v>MAISON JOHANES BOUBEE</v>
          </cell>
          <cell r="D223" t="str">
            <v>P</v>
          </cell>
          <cell r="E223" t="str">
            <v>20</v>
          </cell>
          <cell r="F223" t="str">
            <v>Specialty-Core</v>
          </cell>
          <cell r="G223">
            <v>45896</v>
          </cell>
          <cell r="H223" t="str">
            <v>TABLE WINE-FRANCE</v>
          </cell>
          <cell r="I223" t="str">
            <v>200</v>
          </cell>
          <cell r="J223" t="str">
            <v>Wine</v>
          </cell>
          <cell r="K223" t="str">
            <v>235</v>
          </cell>
          <cell r="L223" t="str">
            <v>Table Wine- Red</v>
          </cell>
          <cell r="M223" t="str">
            <v>298</v>
          </cell>
          <cell r="N223" t="str">
            <v>Varietal blend</v>
          </cell>
          <cell r="O223">
            <v>750</v>
          </cell>
          <cell r="P223">
            <v>6</v>
          </cell>
          <cell r="Q223" t="str">
            <v>006</v>
          </cell>
          <cell r="R223" t="str">
            <v>FR</v>
          </cell>
          <cell r="S223" t="str">
            <v>France</v>
          </cell>
          <cell r="T223" t="str">
            <v>999</v>
          </cell>
        </row>
        <row r="224">
          <cell r="A224">
            <v>68155</v>
          </cell>
          <cell r="B224" t="str">
            <v>ABERFELDY 15 YO SEM CASK SM SC</v>
          </cell>
          <cell r="C224" t="str">
            <v>ABERFELDY (SCOTLAND)</v>
          </cell>
          <cell r="D224" t="str">
            <v>N</v>
          </cell>
          <cell r="E224" t="str">
            <v>23</v>
          </cell>
          <cell r="F224" t="str">
            <v>Seasonal Listing</v>
          </cell>
          <cell r="G224">
            <v>45897</v>
          </cell>
          <cell r="H224" t="str">
            <v>SCOTCH WHISKY</v>
          </cell>
          <cell r="I224" t="str">
            <v>100</v>
          </cell>
          <cell r="J224" t="str">
            <v>Spirits</v>
          </cell>
          <cell r="K224" t="str">
            <v>192</v>
          </cell>
          <cell r="L224" t="str">
            <v>Scotch Whisky</v>
          </cell>
          <cell r="M224" t="str">
            <v>104</v>
          </cell>
          <cell r="N224" t="str">
            <v>Highland Single Malt Whisky</v>
          </cell>
          <cell r="O224">
            <v>700</v>
          </cell>
          <cell r="P224">
            <v>6</v>
          </cell>
          <cell r="Q224" t="str">
            <v>006</v>
          </cell>
          <cell r="R224" t="str">
            <v>GB</v>
          </cell>
          <cell r="S224" t="str">
            <v>United Kingdom</v>
          </cell>
          <cell r="T224" t="str">
            <v>999</v>
          </cell>
        </row>
        <row r="225">
          <cell r="A225">
            <v>68160</v>
          </cell>
          <cell r="B225" t="str">
            <v>ALBERTA PREMIUM 10YO CS RYE WH</v>
          </cell>
          <cell r="C225" t="str">
            <v>ALBERTA DISTILLERS LTD</v>
          </cell>
          <cell r="D225" t="str">
            <v>L</v>
          </cell>
          <cell r="E225" t="str">
            <v>23</v>
          </cell>
          <cell r="F225" t="str">
            <v>Seasonal Listing</v>
          </cell>
          <cell r="G225">
            <v>45897</v>
          </cell>
          <cell r="H225" t="str">
            <v>CANADIAN WHISKY</v>
          </cell>
          <cell r="I225" t="str">
            <v>100</v>
          </cell>
          <cell r="J225" t="str">
            <v>Spirits</v>
          </cell>
          <cell r="K225" t="str">
            <v>196</v>
          </cell>
          <cell r="L225" t="str">
            <v>Canadian Whisky</v>
          </cell>
          <cell r="M225" t="str">
            <v>186</v>
          </cell>
          <cell r="N225" t="str">
            <v>Canadian Rye Whisky</v>
          </cell>
          <cell r="O225">
            <v>750</v>
          </cell>
          <cell r="P225">
            <v>6</v>
          </cell>
          <cell r="Q225" t="str">
            <v>006</v>
          </cell>
          <cell r="R225" t="str">
            <v>CA</v>
          </cell>
          <cell r="S225" t="str">
            <v>Canada</v>
          </cell>
          <cell r="T225" t="str">
            <v>201</v>
          </cell>
        </row>
        <row r="226">
          <cell r="A226">
            <v>68175</v>
          </cell>
          <cell r="B226" t="str">
            <v>ST ESPRIT COTES DU RHONE BLANC</v>
          </cell>
          <cell r="C226" t="str">
            <v>DELAS FRERES COTES DU RHONE</v>
          </cell>
          <cell r="D226" t="str">
            <v>P</v>
          </cell>
          <cell r="E226" t="str">
            <v>20</v>
          </cell>
          <cell r="F226" t="str">
            <v>Specialty-Core</v>
          </cell>
          <cell r="G226">
            <v>45903</v>
          </cell>
          <cell r="H226" t="str">
            <v>TABLE WINE-FRANCE</v>
          </cell>
          <cell r="I226" t="str">
            <v>200</v>
          </cell>
          <cell r="J226" t="str">
            <v>Wine</v>
          </cell>
          <cell r="K226" t="str">
            <v>255</v>
          </cell>
          <cell r="L226" t="str">
            <v>Table Wine- White</v>
          </cell>
          <cell r="M226" t="str">
            <v>298</v>
          </cell>
          <cell r="N226" t="str">
            <v>Varietal blend</v>
          </cell>
          <cell r="O226">
            <v>750</v>
          </cell>
          <cell r="P226">
            <v>6</v>
          </cell>
          <cell r="Q226" t="str">
            <v>006</v>
          </cell>
          <cell r="R226" t="str">
            <v>FR</v>
          </cell>
          <cell r="S226" t="str">
            <v>France</v>
          </cell>
          <cell r="T226" t="str">
            <v>268</v>
          </cell>
        </row>
        <row r="227">
          <cell r="A227">
            <v>68176</v>
          </cell>
          <cell r="B227" t="str">
            <v>HERESIE CORBIERES BLANC AOC</v>
          </cell>
          <cell r="C227" t="str">
            <v>GERARD BERTRAND (FRANCE)</v>
          </cell>
          <cell r="D227" t="str">
            <v>P</v>
          </cell>
          <cell r="E227" t="str">
            <v>20</v>
          </cell>
          <cell r="F227" t="str">
            <v>Specialty-Core</v>
          </cell>
          <cell r="G227">
            <v>45903</v>
          </cell>
          <cell r="H227" t="str">
            <v>TABLE WINE-FRANCE</v>
          </cell>
          <cell r="I227" t="str">
            <v>200</v>
          </cell>
          <cell r="J227" t="str">
            <v>Wine</v>
          </cell>
          <cell r="K227" t="str">
            <v>255</v>
          </cell>
          <cell r="L227" t="str">
            <v>Table Wine- White</v>
          </cell>
          <cell r="M227" t="str">
            <v>298</v>
          </cell>
          <cell r="N227" t="str">
            <v>Varietal blend</v>
          </cell>
          <cell r="O227">
            <v>750</v>
          </cell>
          <cell r="P227">
            <v>12</v>
          </cell>
          <cell r="Q227" t="str">
            <v>012</v>
          </cell>
          <cell r="R227" t="str">
            <v>FR</v>
          </cell>
          <cell r="S227" t="str">
            <v>France</v>
          </cell>
          <cell r="T227" t="str">
            <v>999</v>
          </cell>
        </row>
        <row r="228">
          <cell r="A228">
            <v>68177</v>
          </cell>
          <cell r="B228" t="str">
            <v>HERESIE CORBIERES ROUGE AOC</v>
          </cell>
          <cell r="C228" t="str">
            <v>GERARD BERTRAND (FRANCE)</v>
          </cell>
          <cell r="D228" t="str">
            <v>N</v>
          </cell>
          <cell r="E228" t="str">
            <v>20</v>
          </cell>
          <cell r="F228" t="str">
            <v>Specialty-Core</v>
          </cell>
          <cell r="G228">
            <v>45903</v>
          </cell>
          <cell r="H228" t="str">
            <v>TABLE WINE-FRANCE</v>
          </cell>
          <cell r="I228" t="str">
            <v>200</v>
          </cell>
          <cell r="J228" t="str">
            <v>Wine</v>
          </cell>
          <cell r="K228" t="str">
            <v>235</v>
          </cell>
          <cell r="L228" t="str">
            <v>Table Wine- Red</v>
          </cell>
          <cell r="M228" t="str">
            <v>298</v>
          </cell>
          <cell r="N228" t="str">
            <v>Varietal blend</v>
          </cell>
          <cell r="O228">
            <v>750</v>
          </cell>
          <cell r="P228">
            <v>12</v>
          </cell>
          <cell r="Q228" t="str">
            <v>012</v>
          </cell>
          <cell r="R228" t="str">
            <v>FR</v>
          </cell>
          <cell r="S228" t="str">
            <v>France</v>
          </cell>
          <cell r="T228" t="str">
            <v>999</v>
          </cell>
        </row>
        <row r="229">
          <cell r="A229">
            <v>68186</v>
          </cell>
          <cell r="B229" t="str">
            <v>DELIRIUM STRONG BLONDE 330</v>
          </cell>
          <cell r="C229" t="str">
            <v>HUYGHE BREWERY (BELGIUM)</v>
          </cell>
          <cell r="D229" t="str">
            <v>P</v>
          </cell>
          <cell r="E229" t="str">
            <v>10</v>
          </cell>
          <cell r="F229" t="str">
            <v>General List</v>
          </cell>
          <cell r="G229">
            <v>45904</v>
          </cell>
          <cell r="H229" t="str">
            <v>MBLL DISTRIBUTED BEER</v>
          </cell>
          <cell r="I229" t="str">
            <v>400</v>
          </cell>
          <cell r="J229" t="str">
            <v>Beer</v>
          </cell>
          <cell r="K229" t="str">
            <v>430</v>
          </cell>
          <cell r="L229" t="str">
            <v>Beer- MBLL Distributed</v>
          </cell>
          <cell r="M229" t="str">
            <v>440</v>
          </cell>
          <cell r="N229" t="str">
            <v>Strong/Extra Strong - Alc &gt;5.5</v>
          </cell>
          <cell r="O229">
            <v>330</v>
          </cell>
          <cell r="P229">
            <v>24</v>
          </cell>
          <cell r="Q229" t="str">
            <v>024</v>
          </cell>
          <cell r="R229" t="str">
            <v>BE</v>
          </cell>
          <cell r="S229" t="str">
            <v>Belgium</v>
          </cell>
          <cell r="T229" t="str">
            <v>999</v>
          </cell>
        </row>
        <row r="230">
          <cell r="A230">
            <v>68199</v>
          </cell>
          <cell r="B230" t="str">
            <v>TYRCONNELL S M IRISH WHISKEY</v>
          </cell>
          <cell r="C230" t="str">
            <v>COOLEY DIST (IRELAND)</v>
          </cell>
          <cell r="D230" t="str">
            <v>L</v>
          </cell>
          <cell r="E230" t="str">
            <v>20</v>
          </cell>
          <cell r="F230" t="str">
            <v>Specialty-Core</v>
          </cell>
          <cell r="G230">
            <v>45908</v>
          </cell>
          <cell r="H230" t="str">
            <v>IRISH WHISKEY</v>
          </cell>
          <cell r="I230" t="str">
            <v>100</v>
          </cell>
          <cell r="J230" t="str">
            <v>Spirits</v>
          </cell>
          <cell r="K230" t="str">
            <v>191</v>
          </cell>
          <cell r="L230" t="str">
            <v>Irish Whiskey</v>
          </cell>
          <cell r="M230" t="str">
            <v>192</v>
          </cell>
          <cell r="N230" t="str">
            <v>Irish Single Malt Whiskey</v>
          </cell>
          <cell r="O230">
            <v>750</v>
          </cell>
          <cell r="P230">
            <v>6</v>
          </cell>
          <cell r="Q230" t="str">
            <v>006</v>
          </cell>
          <cell r="R230" t="str">
            <v>GB</v>
          </cell>
          <cell r="S230" t="str">
            <v>United Kingdom</v>
          </cell>
          <cell r="T230" t="str">
            <v>999</v>
          </cell>
        </row>
        <row r="231">
          <cell r="A231">
            <v>68204</v>
          </cell>
          <cell r="B231" t="str">
            <v>ABIDING CITIZEN WH SOUR MIXER</v>
          </cell>
          <cell r="C231" t="str">
            <v>ABIDING CITIZEN CRAFT BEV CO</v>
          </cell>
          <cell r="D231" t="str">
            <v>L</v>
          </cell>
          <cell r="E231" t="str">
            <v>23</v>
          </cell>
          <cell r="F231" t="str">
            <v>Seasonal Listing</v>
          </cell>
          <cell r="G231">
            <v>45908</v>
          </cell>
          <cell r="H231" t="str">
            <v>NON-ALCOHOL PRODUCTS</v>
          </cell>
          <cell r="I231" t="str">
            <v>500</v>
          </cell>
          <cell r="J231" t="str">
            <v>Non Liq -Retail Merchandise</v>
          </cell>
          <cell r="K231" t="str">
            <v>505</v>
          </cell>
          <cell r="L231" t="str">
            <v>Liquor Related Accessories</v>
          </cell>
          <cell r="M231" t="str">
            <v>560</v>
          </cell>
          <cell r="N231" t="str">
            <v>Cocktail Prep Ingredients</v>
          </cell>
          <cell r="O231">
            <v>500</v>
          </cell>
          <cell r="P231">
            <v>12</v>
          </cell>
          <cell r="Q231" t="str">
            <v>012</v>
          </cell>
          <cell r="R231" t="str">
            <v>CA</v>
          </cell>
          <cell r="S231" t="str">
            <v>Canada</v>
          </cell>
          <cell r="T231" t="str">
            <v>217</v>
          </cell>
        </row>
        <row r="232">
          <cell r="A232">
            <v>68208</v>
          </cell>
          <cell r="B232" t="str">
            <v>ABIDING CITIZEN CHAI TEA SYRUP</v>
          </cell>
          <cell r="C232" t="str">
            <v>ABIDING CITIZEN CRAFT BEV CO</v>
          </cell>
          <cell r="D232" t="str">
            <v>L</v>
          </cell>
          <cell r="E232" t="str">
            <v>23</v>
          </cell>
          <cell r="F232" t="str">
            <v>Seasonal Listing</v>
          </cell>
          <cell r="G232">
            <v>45908</v>
          </cell>
          <cell r="H232" t="str">
            <v>NON-ALCOHOL PRODUCTS</v>
          </cell>
          <cell r="I232" t="str">
            <v>500</v>
          </cell>
          <cell r="J232" t="str">
            <v>Non Liq -Retail Merchandise</v>
          </cell>
          <cell r="K232" t="str">
            <v>505</v>
          </cell>
          <cell r="L232" t="str">
            <v>Liquor Related Accessories</v>
          </cell>
          <cell r="M232" t="str">
            <v>560</v>
          </cell>
          <cell r="N232" t="str">
            <v>Cocktail Prep Ingredients</v>
          </cell>
          <cell r="O232">
            <v>237</v>
          </cell>
          <cell r="P232">
            <v>12</v>
          </cell>
          <cell r="Q232" t="str">
            <v>012</v>
          </cell>
          <cell r="R232" t="str">
            <v>CA</v>
          </cell>
          <cell r="S232" t="str">
            <v>Canada</v>
          </cell>
          <cell r="T232" t="str">
            <v>217</v>
          </cell>
        </row>
        <row r="233">
          <cell r="A233">
            <v>68211</v>
          </cell>
          <cell r="B233" t="str">
            <v>ABIDING CITIZEN WHISKY CKT KIT</v>
          </cell>
          <cell r="C233" t="str">
            <v>ABIDING CITIZEN CRAFT BEV CO</v>
          </cell>
          <cell r="D233" t="str">
            <v>R</v>
          </cell>
          <cell r="E233" t="str">
            <v>11</v>
          </cell>
          <cell r="F233" t="str">
            <v>Buy Now</v>
          </cell>
          <cell r="G233">
            <v>45908</v>
          </cell>
          <cell r="H233" t="str">
            <v>NON-ALCOHOL PRODUCTS</v>
          </cell>
          <cell r="I233" t="str">
            <v>500</v>
          </cell>
          <cell r="J233" t="str">
            <v>Non Liq -Retail Merchandise</v>
          </cell>
          <cell r="K233" t="str">
            <v>505</v>
          </cell>
          <cell r="L233" t="str">
            <v>Liquor Related Accessories</v>
          </cell>
          <cell r="M233" t="str">
            <v>560</v>
          </cell>
          <cell r="N233" t="str">
            <v>Cocktail Prep Ingredients</v>
          </cell>
          <cell r="O233">
            <v>1050</v>
          </cell>
          <cell r="P233">
            <v>5</v>
          </cell>
          <cell r="Q233" t="str">
            <v>005</v>
          </cell>
          <cell r="R233" t="str">
            <v>CA</v>
          </cell>
          <cell r="S233" t="str">
            <v>Canada</v>
          </cell>
          <cell r="T233" t="str">
            <v>217</v>
          </cell>
        </row>
        <row r="234">
          <cell r="A234">
            <v>68243</v>
          </cell>
          <cell r="B234" t="str">
            <v>SCAPA 10 YO ORKNEY SM SC WH</v>
          </cell>
          <cell r="C234" t="str">
            <v>SCAPA (SCOTLAND)</v>
          </cell>
          <cell r="D234" t="str">
            <v>N</v>
          </cell>
          <cell r="E234" t="str">
            <v>22</v>
          </cell>
          <cell r="F234" t="str">
            <v>Specialty-Fringe</v>
          </cell>
          <cell r="G234">
            <v>45909</v>
          </cell>
          <cell r="H234" t="str">
            <v>SCOTCH WHISKY</v>
          </cell>
          <cell r="I234" t="str">
            <v>100</v>
          </cell>
          <cell r="J234" t="str">
            <v>Spirits</v>
          </cell>
          <cell r="K234" t="str">
            <v>192</v>
          </cell>
          <cell r="L234" t="str">
            <v>Scotch Whisky</v>
          </cell>
          <cell r="M234" t="str">
            <v>108</v>
          </cell>
          <cell r="N234" t="str">
            <v>Island Single Malt Whisky</v>
          </cell>
          <cell r="O234">
            <v>700</v>
          </cell>
          <cell r="P234">
            <v>6</v>
          </cell>
          <cell r="Q234" t="str">
            <v>006</v>
          </cell>
          <cell r="R234" t="str">
            <v>GB</v>
          </cell>
          <cell r="S234" t="str">
            <v>United Kingdom</v>
          </cell>
          <cell r="T234" t="str">
            <v>999</v>
          </cell>
        </row>
        <row r="235">
          <cell r="A235">
            <v>68258</v>
          </cell>
          <cell r="B235" t="str">
            <v>WHISTLER CHESTNUT ALE 6/355C</v>
          </cell>
          <cell r="C235" t="str">
            <v>WHISTLER BREWING CO (BC)</v>
          </cell>
          <cell r="D235" t="str">
            <v>L</v>
          </cell>
          <cell r="E235" t="str">
            <v>10</v>
          </cell>
          <cell r="F235" t="str">
            <v>General List</v>
          </cell>
          <cell r="G235">
            <v>45910</v>
          </cell>
          <cell r="H235" t="str">
            <v>MBLL DISTRIBUTED BEER</v>
          </cell>
          <cell r="I235" t="str">
            <v>400</v>
          </cell>
          <cell r="J235" t="str">
            <v>Beer</v>
          </cell>
          <cell r="K235" t="str">
            <v>430</v>
          </cell>
          <cell r="L235" t="str">
            <v>Beer- MBLL Distributed</v>
          </cell>
          <cell r="M235" t="str">
            <v>414</v>
          </cell>
          <cell r="N235" t="str">
            <v>Flavoured Beer</v>
          </cell>
          <cell r="O235">
            <v>2130</v>
          </cell>
          <cell r="P235">
            <v>4</v>
          </cell>
          <cell r="Q235" t="str">
            <v>004</v>
          </cell>
          <cell r="R235" t="str">
            <v>CA</v>
          </cell>
          <cell r="S235" t="str">
            <v>Canada</v>
          </cell>
          <cell r="T235" t="str">
            <v>999</v>
          </cell>
        </row>
        <row r="236">
          <cell r="A236">
            <v>68289</v>
          </cell>
          <cell r="B236" t="str">
            <v>LE BIJOU SOPHIE VALROSE SABL</v>
          </cell>
          <cell r="C236" t="str">
            <v>BIJOU (COTE DE BEZIERS)</v>
          </cell>
          <cell r="D236" t="str">
            <v>N</v>
          </cell>
          <cell r="E236" t="str">
            <v>20</v>
          </cell>
          <cell r="F236" t="str">
            <v>Specialty-Core</v>
          </cell>
          <cell r="G236">
            <v>45911</v>
          </cell>
          <cell r="H236" t="str">
            <v>TABLE WINE-FRANCE</v>
          </cell>
          <cell r="I236" t="str">
            <v>200</v>
          </cell>
          <cell r="J236" t="str">
            <v>Wine</v>
          </cell>
          <cell r="K236" t="str">
            <v>255</v>
          </cell>
          <cell r="L236" t="str">
            <v>Table Wine- White</v>
          </cell>
          <cell r="M236" t="str">
            <v>273</v>
          </cell>
          <cell r="N236" t="str">
            <v>Sauvignon Blanc</v>
          </cell>
          <cell r="O236">
            <v>750</v>
          </cell>
          <cell r="P236">
            <v>12</v>
          </cell>
          <cell r="Q236" t="str">
            <v>012</v>
          </cell>
          <cell r="R236" t="str">
            <v>FR</v>
          </cell>
          <cell r="S236" t="str">
            <v>France</v>
          </cell>
          <cell r="T236" t="str">
            <v>999</v>
          </cell>
        </row>
        <row r="237">
          <cell r="A237">
            <v>68301</v>
          </cell>
          <cell r="B237" t="str">
            <v>MARQUES DE VARGAS RIOJA RES</v>
          </cell>
          <cell r="C237" t="str">
            <v>MARQUES DE VARGAS (RIOJA)</v>
          </cell>
          <cell r="D237" t="str">
            <v>N</v>
          </cell>
          <cell r="E237" t="str">
            <v>22</v>
          </cell>
          <cell r="F237" t="str">
            <v>Specialty-Fringe</v>
          </cell>
          <cell r="G237">
            <v>45911</v>
          </cell>
          <cell r="H237" t="str">
            <v>TABLE WINE-SPAIN</v>
          </cell>
          <cell r="I237" t="str">
            <v>200</v>
          </cell>
          <cell r="J237" t="str">
            <v>Wine</v>
          </cell>
          <cell r="K237" t="str">
            <v>235</v>
          </cell>
          <cell r="L237" t="str">
            <v>Table Wine- Red</v>
          </cell>
          <cell r="M237" t="str">
            <v>282</v>
          </cell>
          <cell r="N237" t="str">
            <v>Tempranillo</v>
          </cell>
          <cell r="O237">
            <v>750</v>
          </cell>
          <cell r="P237">
            <v>6</v>
          </cell>
          <cell r="Q237" t="str">
            <v>006</v>
          </cell>
          <cell r="R237" t="str">
            <v>ES</v>
          </cell>
          <cell r="S237" t="str">
            <v>Spain</v>
          </cell>
          <cell r="T237" t="str">
            <v>999</v>
          </cell>
        </row>
        <row r="238">
          <cell r="A238">
            <v>68307</v>
          </cell>
          <cell r="B238" t="str">
            <v>MAS JANEIL LE PETIT PAS</v>
          </cell>
          <cell r="C238" t="str">
            <v>MAS JENAIL</v>
          </cell>
          <cell r="D238" t="str">
            <v>P</v>
          </cell>
          <cell r="E238" t="str">
            <v>20</v>
          </cell>
          <cell r="F238" t="str">
            <v>Specialty-Core</v>
          </cell>
          <cell r="G238">
            <v>45912</v>
          </cell>
          <cell r="H238" t="str">
            <v>TABLE WINE-FRANCE</v>
          </cell>
          <cell r="I238" t="str">
            <v>200</v>
          </cell>
          <cell r="J238" t="str">
            <v>Wine</v>
          </cell>
          <cell r="K238" t="str">
            <v>235</v>
          </cell>
          <cell r="L238" t="str">
            <v>Table Wine- Red</v>
          </cell>
          <cell r="M238" t="str">
            <v>298</v>
          </cell>
          <cell r="N238" t="str">
            <v>Varietal blend</v>
          </cell>
          <cell r="O238">
            <v>750</v>
          </cell>
          <cell r="P238">
            <v>12</v>
          </cell>
          <cell r="Q238" t="str">
            <v>012</v>
          </cell>
          <cell r="R238" t="str">
            <v>FR</v>
          </cell>
          <cell r="S238" t="str">
            <v>France</v>
          </cell>
          <cell r="T238" t="str">
            <v>999</v>
          </cell>
        </row>
        <row r="239">
          <cell r="A239">
            <v>68309</v>
          </cell>
          <cell r="B239" t="str">
            <v>REBELLION ZILLA LIGHT IPA473C</v>
          </cell>
          <cell r="C239" t="str">
            <v>REBELLION BREWING CO (SK)</v>
          </cell>
          <cell r="D239" t="str">
            <v>P</v>
          </cell>
          <cell r="E239" t="str">
            <v>10</v>
          </cell>
          <cell r="F239" t="str">
            <v>General List</v>
          </cell>
          <cell r="G239">
            <v>45982</v>
          </cell>
          <cell r="H239" t="str">
            <v>MBLL DISTRIBUTED BEER</v>
          </cell>
          <cell r="I239" t="str">
            <v>400</v>
          </cell>
          <cell r="J239" t="str">
            <v>Beer</v>
          </cell>
          <cell r="K239" t="str">
            <v>430</v>
          </cell>
          <cell r="L239" t="str">
            <v>Beer- MBLL Distributed</v>
          </cell>
          <cell r="M239" t="str">
            <v>405</v>
          </cell>
          <cell r="N239" t="str">
            <v>Ale - Alc 4.1 to 5.5</v>
          </cell>
          <cell r="O239">
            <v>473</v>
          </cell>
          <cell r="P239">
            <v>24</v>
          </cell>
          <cell r="Q239" t="str">
            <v>024</v>
          </cell>
          <cell r="R239" t="str">
            <v>CA</v>
          </cell>
          <cell r="S239" t="str">
            <v>Canada</v>
          </cell>
          <cell r="T239" t="str">
            <v>999</v>
          </cell>
        </row>
        <row r="240">
          <cell r="A240">
            <v>68310</v>
          </cell>
          <cell r="B240" t="str">
            <v>PABST LIGHT 473C</v>
          </cell>
          <cell r="C240" t="str">
            <v>SLEEMAN BREWERIES</v>
          </cell>
          <cell r="D240" t="str">
            <v>L</v>
          </cell>
          <cell r="E240" t="str">
            <v>10</v>
          </cell>
          <cell r="F240" t="str">
            <v>General List</v>
          </cell>
          <cell r="G240">
            <v>45912</v>
          </cell>
          <cell r="H240" t="str">
            <v>MBLL DISTRIBUTED BEER</v>
          </cell>
          <cell r="I240" t="str">
            <v>400</v>
          </cell>
          <cell r="J240" t="str">
            <v>Beer</v>
          </cell>
          <cell r="K240" t="str">
            <v>430</v>
          </cell>
          <cell r="L240" t="str">
            <v>Beer- MBLL Distributed</v>
          </cell>
          <cell r="M240" t="str">
            <v>420</v>
          </cell>
          <cell r="N240" t="str">
            <v>Extra Light/Light-Alc 1.1 -4.0</v>
          </cell>
          <cell r="O240">
            <v>473</v>
          </cell>
          <cell r="P240">
            <v>24</v>
          </cell>
          <cell r="Q240" t="str">
            <v>024</v>
          </cell>
          <cell r="R240" t="str">
            <v>CA</v>
          </cell>
          <cell r="S240" t="str">
            <v>Canada</v>
          </cell>
          <cell r="T240" t="str">
            <v>999</v>
          </cell>
        </row>
        <row r="241">
          <cell r="A241">
            <v>68340</v>
          </cell>
          <cell r="B241" t="str">
            <v>PENDERYN LEGEND SM WELSH WH</v>
          </cell>
          <cell r="C241" t="str">
            <v>THE WELSH WHISKY CO (GB)</v>
          </cell>
          <cell r="D241" t="str">
            <v>L</v>
          </cell>
          <cell r="E241" t="str">
            <v>20</v>
          </cell>
          <cell r="F241" t="str">
            <v>Specialty-Core</v>
          </cell>
          <cell r="G241">
            <v>45915</v>
          </cell>
          <cell r="H241" t="str">
            <v>INTERNATIONAL OTHER WHISK(E)Y</v>
          </cell>
          <cell r="I241" t="str">
            <v>100</v>
          </cell>
          <cell r="J241" t="str">
            <v>Spirits</v>
          </cell>
          <cell r="K241" t="str">
            <v>194</v>
          </cell>
          <cell r="L241" t="str">
            <v>International Other Whisk(e)y</v>
          </cell>
          <cell r="M241" t="str">
            <v>114</v>
          </cell>
          <cell r="N241" t="str">
            <v>International Other Whisk(e)y</v>
          </cell>
          <cell r="O241">
            <v>700</v>
          </cell>
          <cell r="P241">
            <v>6</v>
          </cell>
          <cell r="Q241" t="str">
            <v>006</v>
          </cell>
          <cell r="R241" t="str">
            <v>GB</v>
          </cell>
          <cell r="S241" t="str">
            <v>United Kingdom</v>
          </cell>
          <cell r="T241" t="str">
            <v>999</v>
          </cell>
        </row>
        <row r="242">
          <cell r="A242">
            <v>68341</v>
          </cell>
          <cell r="B242" t="str">
            <v>GRAFFITI SOUR RASP LIQUEUR</v>
          </cell>
          <cell r="C242" t="str">
            <v>HIGHWOOD DISTILLERS</v>
          </cell>
          <cell r="D242" t="str">
            <v>L</v>
          </cell>
          <cell r="E242" t="str">
            <v>23</v>
          </cell>
          <cell r="F242" t="str">
            <v>Seasonal Listing</v>
          </cell>
          <cell r="G242">
            <v>45915</v>
          </cell>
          <cell r="H242" t="str">
            <v>LIQUEUR</v>
          </cell>
          <cell r="I242" t="str">
            <v>100</v>
          </cell>
          <cell r="J242" t="str">
            <v>Spirits</v>
          </cell>
          <cell r="K242" t="str">
            <v>120</v>
          </cell>
          <cell r="L242" t="str">
            <v>Liqueur</v>
          </cell>
          <cell r="M242" t="str">
            <v>147</v>
          </cell>
          <cell r="N242" t="str">
            <v>Raspberry</v>
          </cell>
          <cell r="O242">
            <v>750</v>
          </cell>
          <cell r="P242">
            <v>12</v>
          </cell>
          <cell r="Q242" t="str">
            <v>012</v>
          </cell>
          <cell r="R242" t="str">
            <v>CA</v>
          </cell>
          <cell r="S242" t="str">
            <v>Canada</v>
          </cell>
          <cell r="T242" t="str">
            <v>999</v>
          </cell>
        </row>
        <row r="243">
          <cell r="A243">
            <v>68353</v>
          </cell>
          <cell r="B243" t="str">
            <v>HAUTES PISTES PINOT NOIR</v>
          </cell>
          <cell r="C243" t="str">
            <v>AUBERT &amp; MATHIEU</v>
          </cell>
          <cell r="D243" t="str">
            <v>P</v>
          </cell>
          <cell r="E243" t="str">
            <v>20</v>
          </cell>
          <cell r="F243" t="str">
            <v>Specialty-Core</v>
          </cell>
          <cell r="G243">
            <v>45915</v>
          </cell>
          <cell r="H243" t="str">
            <v>TABLE WINE-FRANCE</v>
          </cell>
          <cell r="I243" t="str">
            <v>200</v>
          </cell>
          <cell r="J243" t="str">
            <v>Wine</v>
          </cell>
          <cell r="K243" t="str">
            <v>235</v>
          </cell>
          <cell r="L243" t="str">
            <v>Table Wine- Red</v>
          </cell>
          <cell r="M243" t="str">
            <v>256</v>
          </cell>
          <cell r="N243" t="str">
            <v>Pinot Noir</v>
          </cell>
          <cell r="O243">
            <v>750</v>
          </cell>
          <cell r="P243">
            <v>6</v>
          </cell>
          <cell r="Q243" t="str">
            <v>006</v>
          </cell>
          <cell r="R243" t="str">
            <v>FR</v>
          </cell>
          <cell r="S243" t="str">
            <v>France</v>
          </cell>
          <cell r="T243" t="str">
            <v>999</v>
          </cell>
        </row>
        <row r="244">
          <cell r="A244">
            <v>68367</v>
          </cell>
          <cell r="B244" t="str">
            <v>HAUTES PISTES CHARDONNAY</v>
          </cell>
          <cell r="C244" t="str">
            <v>AUBERT &amp; MATHIEU</v>
          </cell>
          <cell r="D244" t="str">
            <v>P</v>
          </cell>
          <cell r="E244" t="str">
            <v>20</v>
          </cell>
          <cell r="F244" t="str">
            <v>Specialty-Core</v>
          </cell>
          <cell r="G244">
            <v>45915</v>
          </cell>
          <cell r="H244" t="str">
            <v>TABLE WINE-FRANCE</v>
          </cell>
          <cell r="I244" t="str">
            <v>200</v>
          </cell>
          <cell r="J244" t="str">
            <v>Wine</v>
          </cell>
          <cell r="K244" t="str">
            <v>255</v>
          </cell>
          <cell r="L244" t="str">
            <v>Table Wine- White</v>
          </cell>
          <cell r="M244" t="str">
            <v>227</v>
          </cell>
          <cell r="N244" t="str">
            <v>Chardonnay</v>
          </cell>
          <cell r="O244">
            <v>750</v>
          </cell>
          <cell r="P244">
            <v>6</v>
          </cell>
          <cell r="Q244" t="str">
            <v>012</v>
          </cell>
          <cell r="R244" t="str">
            <v>FR</v>
          </cell>
          <cell r="S244" t="str">
            <v>France</v>
          </cell>
          <cell r="T244" t="str">
            <v>999</v>
          </cell>
        </row>
        <row r="245">
          <cell r="A245">
            <v>68370</v>
          </cell>
          <cell r="B245" t="str">
            <v>GOOD DAY MINT CHOCO FRUIT SOJU</v>
          </cell>
          <cell r="C245" t="str">
            <v>GOOD DAY (SOUTH KOREA)</v>
          </cell>
          <cell r="D245" t="str">
            <v>L</v>
          </cell>
          <cell r="E245" t="str">
            <v>23</v>
          </cell>
          <cell r="F245" t="str">
            <v>Seasonal Listing</v>
          </cell>
          <cell r="G245">
            <v>45915</v>
          </cell>
          <cell r="H245" t="str">
            <v>EAST ASIA</v>
          </cell>
          <cell r="I245" t="str">
            <v>100</v>
          </cell>
          <cell r="J245" t="str">
            <v>Spirits</v>
          </cell>
          <cell r="K245" t="str">
            <v>152</v>
          </cell>
          <cell r="L245" t="str">
            <v>Soju</v>
          </cell>
          <cell r="M245" t="str">
            <v>153</v>
          </cell>
          <cell r="N245" t="str">
            <v>Soju Flavoured</v>
          </cell>
          <cell r="O245">
            <v>360</v>
          </cell>
          <cell r="P245">
            <v>20</v>
          </cell>
          <cell r="Q245" t="str">
            <v>020</v>
          </cell>
          <cell r="R245" t="str">
            <v>KR</v>
          </cell>
          <cell r="S245" t="str">
            <v>South Korea</v>
          </cell>
          <cell r="T245" t="str">
            <v>999</v>
          </cell>
        </row>
        <row r="246">
          <cell r="A246">
            <v>68379</v>
          </cell>
          <cell r="B246" t="str">
            <v>99 BANANAS 4/50ML</v>
          </cell>
          <cell r="C246" t="str">
            <v>SAZERAC</v>
          </cell>
          <cell r="D246" t="str">
            <v>L</v>
          </cell>
          <cell r="E246" t="str">
            <v>20</v>
          </cell>
          <cell r="F246" t="str">
            <v>Specialty-Core</v>
          </cell>
          <cell r="G246">
            <v>45916</v>
          </cell>
          <cell r="H246" t="str">
            <v>SPIRITS IMPULSE</v>
          </cell>
          <cell r="I246" t="str">
            <v>100</v>
          </cell>
          <cell r="J246" t="str">
            <v>Spirits</v>
          </cell>
          <cell r="K246" t="str">
            <v>120</v>
          </cell>
          <cell r="L246" t="str">
            <v>Liqueur</v>
          </cell>
          <cell r="M246" t="str">
            <v>123</v>
          </cell>
          <cell r="N246" t="str">
            <v>Banana</v>
          </cell>
          <cell r="O246">
            <v>200</v>
          </cell>
          <cell r="P246">
            <v>30</v>
          </cell>
          <cell r="Q246" t="str">
            <v>030</v>
          </cell>
          <cell r="R246" t="str">
            <v>CA</v>
          </cell>
          <cell r="S246" t="str">
            <v>Canada</v>
          </cell>
          <cell r="T246" t="str">
            <v>999</v>
          </cell>
        </row>
        <row r="247">
          <cell r="A247">
            <v>68417</v>
          </cell>
          <cell r="B247" t="str">
            <v>SHOOTING STAR CRAN 200PET</v>
          </cell>
          <cell r="C247" t="str">
            <v>SHOOTING STAR COCKTAILS</v>
          </cell>
          <cell r="D247" t="str">
            <v>L</v>
          </cell>
          <cell r="E247" t="str">
            <v>23</v>
          </cell>
          <cell r="F247" t="str">
            <v>Seasonal Listing</v>
          </cell>
          <cell r="G247">
            <v>45918</v>
          </cell>
          <cell r="H247" t="str">
            <v>RTD IMPULSE</v>
          </cell>
          <cell r="I247" t="str">
            <v>300</v>
          </cell>
          <cell r="J247" t="str">
            <v>Ready to Drink</v>
          </cell>
          <cell r="K247" t="str">
            <v>335</v>
          </cell>
          <cell r="L247" t="str">
            <v>RTD-One Pour Cocktail&gt;7%&lt;=14.5</v>
          </cell>
          <cell r="M247" t="str">
            <v>308</v>
          </cell>
          <cell r="N247" t="str">
            <v>Cocktails</v>
          </cell>
          <cell r="O247">
            <v>200</v>
          </cell>
          <cell r="P247">
            <v>27</v>
          </cell>
          <cell r="Q247" t="str">
            <v>027</v>
          </cell>
          <cell r="R247" t="str">
            <v>CA</v>
          </cell>
          <cell r="S247" t="str">
            <v>Canada</v>
          </cell>
          <cell r="T247" t="str">
            <v>999</v>
          </cell>
        </row>
        <row r="248">
          <cell r="A248">
            <v>68419</v>
          </cell>
          <cell r="B248" t="str">
            <v>SHOOTING STAR LIME 200PET</v>
          </cell>
          <cell r="C248" t="str">
            <v>SHOOTING STAR COCKTAILS</v>
          </cell>
          <cell r="D248" t="str">
            <v>L</v>
          </cell>
          <cell r="E248" t="str">
            <v>23</v>
          </cell>
          <cell r="F248" t="str">
            <v>Seasonal Listing</v>
          </cell>
          <cell r="G248">
            <v>45918</v>
          </cell>
          <cell r="H248" t="str">
            <v>RTD IMPULSE</v>
          </cell>
          <cell r="I248" t="str">
            <v>300</v>
          </cell>
          <cell r="J248" t="str">
            <v>Ready to Drink</v>
          </cell>
          <cell r="K248" t="str">
            <v>335</v>
          </cell>
          <cell r="L248" t="str">
            <v>RTD-One Pour Cocktail&gt;7%&lt;=14.5</v>
          </cell>
          <cell r="M248" t="str">
            <v>308</v>
          </cell>
          <cell r="N248" t="str">
            <v>Cocktails</v>
          </cell>
          <cell r="O248">
            <v>200</v>
          </cell>
          <cell r="P248">
            <v>27</v>
          </cell>
          <cell r="Q248" t="str">
            <v>027</v>
          </cell>
          <cell r="R248" t="str">
            <v>CA</v>
          </cell>
          <cell r="S248" t="str">
            <v>Canada</v>
          </cell>
          <cell r="T248" t="str">
            <v>999</v>
          </cell>
        </row>
        <row r="249">
          <cell r="A249">
            <v>68421</v>
          </cell>
          <cell r="B249" t="str">
            <v>GEORGIAN BAY ECO FRIENDLY GIN</v>
          </cell>
          <cell r="C249" t="str">
            <v>GEORGIAN BAY SPIRITS CO (ONT)</v>
          </cell>
          <cell r="D249" t="str">
            <v>N</v>
          </cell>
          <cell r="E249" t="str">
            <v>23</v>
          </cell>
          <cell r="F249" t="str">
            <v>Seasonal Listing</v>
          </cell>
          <cell r="G249">
            <v>45918</v>
          </cell>
          <cell r="H249" t="str">
            <v>GIN</v>
          </cell>
          <cell r="I249" t="str">
            <v>100</v>
          </cell>
          <cell r="J249" t="str">
            <v>Spirits</v>
          </cell>
          <cell r="K249" t="str">
            <v>110</v>
          </cell>
          <cell r="L249" t="str">
            <v>Gin</v>
          </cell>
          <cell r="M249" t="str">
            <v>111</v>
          </cell>
          <cell r="N249" t="str">
            <v>Dry Gin</v>
          </cell>
          <cell r="O249">
            <v>750</v>
          </cell>
          <cell r="P249">
            <v>6</v>
          </cell>
          <cell r="Q249" t="str">
            <v>006</v>
          </cell>
          <cell r="R249" t="str">
            <v>CA</v>
          </cell>
          <cell r="S249" t="str">
            <v>Canada</v>
          </cell>
          <cell r="T249" t="str">
            <v>222</v>
          </cell>
        </row>
        <row r="250">
          <cell r="A250">
            <v>68433</v>
          </cell>
          <cell r="B250" t="str">
            <v>ANOTHER HENDRICKS GIN</v>
          </cell>
          <cell r="C250" t="str">
            <v>HENDRICKS (SCOTLAND)</v>
          </cell>
          <cell r="D250" t="str">
            <v>N</v>
          </cell>
          <cell r="E250" t="str">
            <v>20</v>
          </cell>
          <cell r="F250" t="str">
            <v>Specialty-Core</v>
          </cell>
          <cell r="G250">
            <v>45918</v>
          </cell>
          <cell r="H250" t="str">
            <v>GIN</v>
          </cell>
          <cell r="I250" t="str">
            <v>100</v>
          </cell>
          <cell r="J250" t="str">
            <v>Spirits</v>
          </cell>
          <cell r="K250" t="str">
            <v>110</v>
          </cell>
          <cell r="L250" t="str">
            <v>Gin</v>
          </cell>
          <cell r="M250" t="str">
            <v>111</v>
          </cell>
          <cell r="N250" t="str">
            <v>Dry Gin</v>
          </cell>
          <cell r="O250">
            <v>750</v>
          </cell>
          <cell r="P250">
            <v>12</v>
          </cell>
          <cell r="Q250" t="str">
            <v>012</v>
          </cell>
          <cell r="R250" t="str">
            <v>GB</v>
          </cell>
          <cell r="S250" t="str">
            <v>United Kingdom</v>
          </cell>
          <cell r="T250" t="str">
            <v>999</v>
          </cell>
        </row>
        <row r="251">
          <cell r="A251">
            <v>68453</v>
          </cell>
          <cell r="B251" t="str">
            <v>JOHN SLEEMAN GIN</v>
          </cell>
          <cell r="C251" t="str">
            <v>SPRING MILL DISTILLERY (ONT)</v>
          </cell>
          <cell r="D251" t="str">
            <v>N</v>
          </cell>
          <cell r="E251" t="str">
            <v>20</v>
          </cell>
          <cell r="F251" t="str">
            <v>Specialty-Core</v>
          </cell>
          <cell r="G251">
            <v>45919</v>
          </cell>
          <cell r="H251" t="str">
            <v>GIN</v>
          </cell>
          <cell r="I251" t="str">
            <v>100</v>
          </cell>
          <cell r="J251" t="str">
            <v>Spirits</v>
          </cell>
          <cell r="K251" t="str">
            <v>110</v>
          </cell>
          <cell r="L251" t="str">
            <v>Gin</v>
          </cell>
          <cell r="M251" t="str">
            <v>111</v>
          </cell>
          <cell r="N251" t="str">
            <v>Dry Gin</v>
          </cell>
          <cell r="O251">
            <v>750</v>
          </cell>
          <cell r="P251">
            <v>12</v>
          </cell>
          <cell r="Q251" t="str">
            <v>012</v>
          </cell>
          <cell r="R251" t="str">
            <v>CA</v>
          </cell>
          <cell r="S251" t="str">
            <v>Canada</v>
          </cell>
          <cell r="T251" t="str">
            <v>222</v>
          </cell>
        </row>
        <row r="252">
          <cell r="A252">
            <v>68454</v>
          </cell>
          <cell r="B252" t="str">
            <v>BAREKSTEN BOTANICAL GIN</v>
          </cell>
          <cell r="C252" t="str">
            <v>BAREKSTEN SPIRITS (NORWAY)</v>
          </cell>
          <cell r="D252" t="str">
            <v>N</v>
          </cell>
          <cell r="E252" t="str">
            <v>23</v>
          </cell>
          <cell r="F252" t="str">
            <v>Seasonal Listing</v>
          </cell>
          <cell r="G252">
            <v>45919</v>
          </cell>
          <cell r="H252" t="str">
            <v>GIN</v>
          </cell>
          <cell r="I252" t="str">
            <v>100</v>
          </cell>
          <cell r="J252" t="str">
            <v>Spirits</v>
          </cell>
          <cell r="K252" t="str">
            <v>110</v>
          </cell>
          <cell r="L252" t="str">
            <v>Gin</v>
          </cell>
          <cell r="M252" t="str">
            <v>111</v>
          </cell>
          <cell r="N252" t="str">
            <v>Dry Gin</v>
          </cell>
          <cell r="O252">
            <v>750</v>
          </cell>
          <cell r="P252">
            <v>6</v>
          </cell>
          <cell r="Q252" t="str">
            <v>006</v>
          </cell>
          <cell r="R252" t="str">
            <v>NO</v>
          </cell>
          <cell r="S252" t="str">
            <v>Norway</v>
          </cell>
          <cell r="T252" t="str">
            <v>999</v>
          </cell>
        </row>
        <row r="253">
          <cell r="A253">
            <v>68459</v>
          </cell>
          <cell r="B253" t="str">
            <v>OS FAMILY RES BARREL AGED GIN</v>
          </cell>
          <cell r="C253" t="str">
            <v>OKANAGAN SPIRITS</v>
          </cell>
          <cell r="D253" t="str">
            <v>N</v>
          </cell>
          <cell r="E253" t="str">
            <v>20</v>
          </cell>
          <cell r="F253" t="str">
            <v>Specialty-Core</v>
          </cell>
          <cell r="G253">
            <v>45919</v>
          </cell>
          <cell r="H253" t="str">
            <v>GIN</v>
          </cell>
          <cell r="I253" t="str">
            <v>100</v>
          </cell>
          <cell r="J253" t="str">
            <v>Spirits</v>
          </cell>
          <cell r="K253" t="str">
            <v>110</v>
          </cell>
          <cell r="L253" t="str">
            <v>Gin</v>
          </cell>
          <cell r="M253" t="str">
            <v>113</v>
          </cell>
          <cell r="N253" t="str">
            <v>Flavoured Gin</v>
          </cell>
          <cell r="O253">
            <v>750</v>
          </cell>
          <cell r="P253">
            <v>6</v>
          </cell>
          <cell r="Q253" t="str">
            <v>006</v>
          </cell>
          <cell r="R253" t="str">
            <v>CA</v>
          </cell>
          <cell r="S253" t="str">
            <v>Canada</v>
          </cell>
          <cell r="T253" t="str">
            <v>223</v>
          </cell>
        </row>
        <row r="254">
          <cell r="A254">
            <v>68537</v>
          </cell>
          <cell r="B254" t="str">
            <v>GEMTREE DRAGONS BLOOD SHIRAZ</v>
          </cell>
          <cell r="C254" t="str">
            <v>GEMTREE (MCLAREN VALE)</v>
          </cell>
          <cell r="D254" t="str">
            <v>N</v>
          </cell>
          <cell r="E254" t="str">
            <v>20</v>
          </cell>
          <cell r="F254" t="str">
            <v>Specialty-Core</v>
          </cell>
          <cell r="G254">
            <v>45988</v>
          </cell>
          <cell r="H254" t="str">
            <v>TABLE WINE-AUSTRALIA</v>
          </cell>
          <cell r="I254" t="str">
            <v>200</v>
          </cell>
          <cell r="J254" t="str">
            <v>Wine</v>
          </cell>
          <cell r="K254" t="str">
            <v>235</v>
          </cell>
          <cell r="L254" t="str">
            <v>Table Wine- Red</v>
          </cell>
          <cell r="M254" t="str">
            <v>280</v>
          </cell>
          <cell r="N254" t="str">
            <v>Shiraz/Syrah</v>
          </cell>
          <cell r="O254">
            <v>750</v>
          </cell>
          <cell r="P254">
            <v>12</v>
          </cell>
          <cell r="Q254" t="str">
            <v>012</v>
          </cell>
          <cell r="R254" t="str">
            <v>AU</v>
          </cell>
          <cell r="S254" t="str">
            <v>Australia</v>
          </cell>
          <cell r="T254" t="str">
            <v>999</v>
          </cell>
        </row>
        <row r="255">
          <cell r="A255">
            <v>68632</v>
          </cell>
          <cell r="B255" t="str">
            <v>&amp; EVERMORE CHARDONNAY VQA</v>
          </cell>
          <cell r="C255" t="str">
            <v>&amp; EVERMORE</v>
          </cell>
          <cell r="D255" t="str">
            <v>P</v>
          </cell>
          <cell r="E255" t="str">
            <v>11</v>
          </cell>
          <cell r="F255" t="str">
            <v>Buy Now</v>
          </cell>
          <cell r="G255">
            <v>45932</v>
          </cell>
          <cell r="H255" t="str">
            <v>TABLE WINE-CANADA VQA &amp; OTHER</v>
          </cell>
          <cell r="I255" t="str">
            <v>200</v>
          </cell>
          <cell r="J255" t="str">
            <v>Wine</v>
          </cell>
          <cell r="K255" t="str">
            <v>255</v>
          </cell>
          <cell r="L255" t="str">
            <v>Table Wine- White</v>
          </cell>
          <cell r="M255" t="str">
            <v>227</v>
          </cell>
          <cell r="N255" t="str">
            <v>Chardonnay</v>
          </cell>
          <cell r="O255">
            <v>750</v>
          </cell>
          <cell r="P255">
            <v>12</v>
          </cell>
          <cell r="Q255" t="str">
            <v>012</v>
          </cell>
          <cell r="R255" t="str">
            <v>CA</v>
          </cell>
          <cell r="S255" t="str">
            <v>Canada</v>
          </cell>
          <cell r="T255" t="str">
            <v>222</v>
          </cell>
        </row>
        <row r="256">
          <cell r="A256">
            <v>68637</v>
          </cell>
          <cell r="B256" t="str">
            <v>&amp; EVERMORE PINOT NOIR VQA</v>
          </cell>
          <cell r="C256" t="str">
            <v>&amp; EVERMORE</v>
          </cell>
          <cell r="D256" t="str">
            <v>P</v>
          </cell>
          <cell r="E256" t="str">
            <v>11</v>
          </cell>
          <cell r="F256" t="str">
            <v>Buy Now</v>
          </cell>
          <cell r="G256">
            <v>45932</v>
          </cell>
          <cell r="H256" t="str">
            <v>TABLE WINE-CANADA VQA &amp; OTHER</v>
          </cell>
          <cell r="I256" t="str">
            <v>200</v>
          </cell>
          <cell r="J256" t="str">
            <v>Wine</v>
          </cell>
          <cell r="K256" t="str">
            <v>235</v>
          </cell>
          <cell r="L256" t="str">
            <v>Table Wine- Red</v>
          </cell>
          <cell r="M256" t="str">
            <v>256</v>
          </cell>
          <cell r="N256" t="str">
            <v>Pinot Noir</v>
          </cell>
          <cell r="O256">
            <v>750</v>
          </cell>
          <cell r="P256">
            <v>12</v>
          </cell>
          <cell r="Q256" t="str">
            <v>012</v>
          </cell>
          <cell r="R256" t="str">
            <v>CA</v>
          </cell>
          <cell r="S256" t="str">
            <v>Canada</v>
          </cell>
          <cell r="T256" t="str">
            <v>222</v>
          </cell>
        </row>
        <row r="257">
          <cell r="A257">
            <v>68666</v>
          </cell>
          <cell r="B257" t="str">
            <v>LEANING POST THE 50 PINO VQA</v>
          </cell>
          <cell r="C257" t="str">
            <v>LEANING POST WINES</v>
          </cell>
          <cell r="D257" t="str">
            <v>L</v>
          </cell>
          <cell r="E257" t="str">
            <v>20</v>
          </cell>
          <cell r="F257" t="str">
            <v>Specialty-Core</v>
          </cell>
          <cell r="G257">
            <v>45933</v>
          </cell>
          <cell r="H257" t="str">
            <v>TABLE WINE-CANADA VQA &amp; OTHER</v>
          </cell>
          <cell r="I257" t="str">
            <v>200</v>
          </cell>
          <cell r="J257" t="str">
            <v>Wine</v>
          </cell>
          <cell r="K257" t="str">
            <v>235</v>
          </cell>
          <cell r="L257" t="str">
            <v>Table Wine- Red</v>
          </cell>
          <cell r="M257" t="str">
            <v>256</v>
          </cell>
          <cell r="N257" t="str">
            <v>Pinot Noir</v>
          </cell>
          <cell r="O257">
            <v>750</v>
          </cell>
          <cell r="P257">
            <v>12</v>
          </cell>
          <cell r="Q257" t="str">
            <v>012</v>
          </cell>
          <cell r="R257" t="str">
            <v>CA</v>
          </cell>
          <cell r="S257" t="str">
            <v>Canada</v>
          </cell>
          <cell r="T257" t="str">
            <v>222</v>
          </cell>
        </row>
        <row r="258">
          <cell r="A258">
            <v>68668</v>
          </cell>
          <cell r="B258" t="str">
            <v>ORNELLAIA LE SERRE NUOVE 2021</v>
          </cell>
          <cell r="C258" t="str">
            <v>ORNELLAIA</v>
          </cell>
          <cell r="D258" t="str">
            <v>R</v>
          </cell>
          <cell r="E258" t="str">
            <v>21</v>
          </cell>
          <cell r="F258" t="str">
            <v>Specialty-Allocations</v>
          </cell>
          <cell r="G258">
            <v>45933</v>
          </cell>
          <cell r="H258" t="str">
            <v>TABLE WINE-ITALY</v>
          </cell>
          <cell r="I258" t="str">
            <v>200</v>
          </cell>
          <cell r="J258" t="str">
            <v>Wine</v>
          </cell>
          <cell r="K258" t="str">
            <v>235</v>
          </cell>
          <cell r="L258" t="str">
            <v>Table Wine- Red</v>
          </cell>
          <cell r="M258" t="str">
            <v>298</v>
          </cell>
          <cell r="N258" t="str">
            <v>Varietal blend</v>
          </cell>
          <cell r="O258">
            <v>750</v>
          </cell>
          <cell r="P258">
            <v>12</v>
          </cell>
          <cell r="Q258" t="str">
            <v>001</v>
          </cell>
          <cell r="R258" t="str">
            <v>IT</v>
          </cell>
          <cell r="S258" t="str">
            <v>Italy</v>
          </cell>
          <cell r="T258" t="str">
            <v>280</v>
          </cell>
        </row>
        <row r="259">
          <cell r="A259">
            <v>68670</v>
          </cell>
          <cell r="B259" t="str">
            <v>POPLAR GROVE CASCADIA PIGR</v>
          </cell>
          <cell r="C259" t="str">
            <v>POPLAR GROVE</v>
          </cell>
          <cell r="D259" t="str">
            <v>L</v>
          </cell>
          <cell r="E259" t="str">
            <v>20</v>
          </cell>
          <cell r="F259" t="str">
            <v>Specialty-Core</v>
          </cell>
          <cell r="G259">
            <v>45933</v>
          </cell>
          <cell r="H259" t="str">
            <v>TABLE WINE-CANADA VQA &amp; OTHER</v>
          </cell>
          <cell r="I259" t="str">
            <v>200</v>
          </cell>
          <cell r="J259" t="str">
            <v>Wine</v>
          </cell>
          <cell r="K259" t="str">
            <v>255</v>
          </cell>
          <cell r="L259" t="str">
            <v>Table Wine- White</v>
          </cell>
          <cell r="M259" t="str">
            <v>254</v>
          </cell>
          <cell r="N259" t="str">
            <v>Pinot Gris</v>
          </cell>
          <cell r="O259">
            <v>750</v>
          </cell>
          <cell r="P259">
            <v>12</v>
          </cell>
          <cell r="Q259" t="str">
            <v>012</v>
          </cell>
          <cell r="R259" t="str">
            <v>CA</v>
          </cell>
          <cell r="S259" t="str">
            <v>Canada</v>
          </cell>
          <cell r="T259" t="str">
            <v>999</v>
          </cell>
        </row>
        <row r="260">
          <cell r="A260">
            <v>68698</v>
          </cell>
          <cell r="B260" t="str">
            <v>SUNTORY TOKI BLACK WHISKY</v>
          </cell>
          <cell r="C260" t="str">
            <v>SUNTORY (JAPAN)</v>
          </cell>
          <cell r="D260" t="str">
            <v>P</v>
          </cell>
          <cell r="E260" t="str">
            <v>23</v>
          </cell>
          <cell r="F260" t="str">
            <v>Seasonal Listing</v>
          </cell>
          <cell r="G260">
            <v>45936</v>
          </cell>
          <cell r="H260" t="str">
            <v>INTERNATIONAL OTHER WHISK(E)Y</v>
          </cell>
          <cell r="I260" t="str">
            <v>100</v>
          </cell>
          <cell r="J260" t="str">
            <v>Spirits</v>
          </cell>
          <cell r="K260" t="str">
            <v>194</v>
          </cell>
          <cell r="L260" t="str">
            <v>International Other Whisk(e)y</v>
          </cell>
          <cell r="M260" t="str">
            <v>114</v>
          </cell>
          <cell r="N260" t="str">
            <v>International Other Whisk(e)y</v>
          </cell>
          <cell r="O260">
            <v>750</v>
          </cell>
          <cell r="P260">
            <v>6</v>
          </cell>
          <cell r="Q260" t="str">
            <v>006</v>
          </cell>
          <cell r="R260" t="str">
            <v>JP</v>
          </cell>
          <cell r="S260" t="str">
            <v>Japan</v>
          </cell>
          <cell r="T260" t="str">
            <v>999</v>
          </cell>
        </row>
        <row r="261">
          <cell r="A261">
            <v>68706</v>
          </cell>
          <cell r="B261" t="str">
            <v>LE PETIT PERROY SANCERRE</v>
          </cell>
          <cell r="C261" t="str">
            <v>LE PETIT PERROY</v>
          </cell>
          <cell r="D261" t="str">
            <v>N</v>
          </cell>
          <cell r="E261" t="str">
            <v>23</v>
          </cell>
          <cell r="F261" t="str">
            <v>Seasonal Listing</v>
          </cell>
          <cell r="G261">
            <v>45936</v>
          </cell>
          <cell r="H261" t="str">
            <v>TABLE WINE-FRANCE</v>
          </cell>
          <cell r="I261" t="str">
            <v>200</v>
          </cell>
          <cell r="J261" t="str">
            <v>Wine</v>
          </cell>
          <cell r="K261" t="str">
            <v>255</v>
          </cell>
          <cell r="L261" t="str">
            <v>Table Wine- White</v>
          </cell>
          <cell r="M261" t="str">
            <v>273</v>
          </cell>
          <cell r="N261" t="str">
            <v>Sauvignon Blanc</v>
          </cell>
          <cell r="O261">
            <v>750</v>
          </cell>
          <cell r="P261">
            <v>12</v>
          </cell>
          <cell r="Q261" t="str">
            <v>012</v>
          </cell>
          <cell r="R261" t="str">
            <v>FR</v>
          </cell>
          <cell r="S261" t="str">
            <v>France</v>
          </cell>
          <cell r="T261" t="str">
            <v>216</v>
          </cell>
        </row>
        <row r="262">
          <cell r="A262">
            <v>68778</v>
          </cell>
          <cell r="B262" t="str">
            <v>MAGNITUDE CAB SAUV</v>
          </cell>
          <cell r="C262" t="str">
            <v>STATION 22</v>
          </cell>
          <cell r="D262" t="str">
            <v>P</v>
          </cell>
          <cell r="E262" t="str">
            <v>11</v>
          </cell>
          <cell r="F262" t="str">
            <v>Buy Now</v>
          </cell>
          <cell r="G262">
            <v>45939</v>
          </cell>
          <cell r="H262" t="str">
            <v>BLENDED AND BTLD IN CANADA</v>
          </cell>
          <cell r="I262" t="str">
            <v>200</v>
          </cell>
          <cell r="J262" t="str">
            <v>Wine</v>
          </cell>
          <cell r="K262" t="str">
            <v>235</v>
          </cell>
          <cell r="L262" t="str">
            <v>Table Wine- Red</v>
          </cell>
          <cell r="M262" t="str">
            <v>226</v>
          </cell>
          <cell r="N262" t="str">
            <v>Cabernet Sauvignon</v>
          </cell>
          <cell r="O262">
            <v>1000</v>
          </cell>
          <cell r="P262">
            <v>12</v>
          </cell>
          <cell r="Q262" t="str">
            <v>012</v>
          </cell>
          <cell r="R262" t="str">
            <v>CA</v>
          </cell>
          <cell r="S262" t="str">
            <v>Canada</v>
          </cell>
          <cell r="T262" t="str">
            <v>999</v>
          </cell>
        </row>
        <row r="263">
          <cell r="A263">
            <v>68779</v>
          </cell>
          <cell r="B263" t="str">
            <v>ALKUR RIBOLLA GIALLA</v>
          </cell>
          <cell r="C263" t="str">
            <v>ALKUR</v>
          </cell>
          <cell r="D263" t="str">
            <v>N</v>
          </cell>
          <cell r="E263" t="str">
            <v>23</v>
          </cell>
          <cell r="F263" t="str">
            <v>Seasonal Listing</v>
          </cell>
          <cell r="G263">
            <v>45939</v>
          </cell>
          <cell r="H263" t="str">
            <v>TABLE WINE-ITALY</v>
          </cell>
          <cell r="I263" t="str">
            <v>200</v>
          </cell>
          <cell r="J263" t="str">
            <v>Wine</v>
          </cell>
          <cell r="K263" t="str">
            <v>255</v>
          </cell>
          <cell r="L263" t="str">
            <v>Table Wine- White</v>
          </cell>
          <cell r="M263" t="str">
            <v>999</v>
          </cell>
          <cell r="N263" t="str">
            <v>Other</v>
          </cell>
          <cell r="O263">
            <v>750</v>
          </cell>
          <cell r="P263">
            <v>6</v>
          </cell>
          <cell r="Q263" t="str">
            <v>006</v>
          </cell>
          <cell r="R263" t="str">
            <v>IT</v>
          </cell>
          <cell r="S263" t="str">
            <v>Italy</v>
          </cell>
          <cell r="T263" t="str">
            <v>999</v>
          </cell>
        </row>
        <row r="264">
          <cell r="A264">
            <v>68781</v>
          </cell>
          <cell r="B264" t="str">
            <v>MAGNITUDE CHARDONNAY</v>
          </cell>
          <cell r="C264" t="str">
            <v>STATION 22</v>
          </cell>
          <cell r="D264" t="str">
            <v>P</v>
          </cell>
          <cell r="E264" t="str">
            <v>11</v>
          </cell>
          <cell r="F264" t="str">
            <v>Buy Now</v>
          </cell>
          <cell r="G264">
            <v>45939</v>
          </cell>
          <cell r="H264" t="str">
            <v>BLENDED AND BTLD IN CANADA</v>
          </cell>
          <cell r="I264" t="str">
            <v>200</v>
          </cell>
          <cell r="J264" t="str">
            <v>Wine</v>
          </cell>
          <cell r="K264" t="str">
            <v>255</v>
          </cell>
          <cell r="L264" t="str">
            <v>Table Wine- White</v>
          </cell>
          <cell r="M264" t="str">
            <v>227</v>
          </cell>
          <cell r="N264" t="str">
            <v>Chardonnay</v>
          </cell>
          <cell r="O264">
            <v>1000</v>
          </cell>
          <cell r="P264">
            <v>12</v>
          </cell>
          <cell r="Q264" t="str">
            <v>012</v>
          </cell>
          <cell r="R264" t="str">
            <v>CA</v>
          </cell>
          <cell r="S264" t="str">
            <v>Canada</v>
          </cell>
          <cell r="T264" t="str">
            <v>222</v>
          </cell>
        </row>
        <row r="265">
          <cell r="A265">
            <v>68782</v>
          </cell>
          <cell r="B265" t="str">
            <v>LEANING POST CUVEE WINONA VQA</v>
          </cell>
          <cell r="C265" t="str">
            <v>LEANING POST WINES</v>
          </cell>
          <cell r="D265" t="str">
            <v>L</v>
          </cell>
          <cell r="E265" t="str">
            <v>20</v>
          </cell>
          <cell r="F265" t="str">
            <v>Specialty-Core</v>
          </cell>
          <cell r="G265">
            <v>45939</v>
          </cell>
          <cell r="H265" t="str">
            <v>TABLE WINE-CANADA VQA &amp; OTHER</v>
          </cell>
          <cell r="I265" t="str">
            <v>200</v>
          </cell>
          <cell r="J265" t="str">
            <v>Wine</v>
          </cell>
          <cell r="K265" t="str">
            <v>235</v>
          </cell>
          <cell r="L265" t="str">
            <v>Table Wine- Red</v>
          </cell>
          <cell r="M265" t="str">
            <v>298</v>
          </cell>
          <cell r="N265" t="str">
            <v>Varietal blend</v>
          </cell>
          <cell r="O265">
            <v>750</v>
          </cell>
          <cell r="P265">
            <v>12</v>
          </cell>
          <cell r="Q265" t="str">
            <v>012</v>
          </cell>
          <cell r="R265" t="str">
            <v>CA</v>
          </cell>
          <cell r="S265" t="str">
            <v>Canada</v>
          </cell>
          <cell r="T265" t="str">
            <v>222</v>
          </cell>
        </row>
        <row r="266">
          <cell r="A266">
            <v>68823</v>
          </cell>
          <cell r="B266" t="str">
            <v>DRUMSHANBO FIG &amp; LAUREL GIN</v>
          </cell>
          <cell r="C266" t="str">
            <v>THE SHED DISTILLERY (IRELAND)</v>
          </cell>
          <cell r="D266" t="str">
            <v>P</v>
          </cell>
          <cell r="E266" t="str">
            <v>23</v>
          </cell>
          <cell r="F266" t="str">
            <v>Seasonal Listing</v>
          </cell>
          <cell r="G266">
            <v>45957</v>
          </cell>
          <cell r="H266" t="str">
            <v>GIN</v>
          </cell>
          <cell r="I266" t="str">
            <v>100</v>
          </cell>
          <cell r="J266" t="str">
            <v>Spirits</v>
          </cell>
          <cell r="K266" t="str">
            <v>110</v>
          </cell>
          <cell r="L266" t="str">
            <v>Gin</v>
          </cell>
          <cell r="M266" t="str">
            <v>113</v>
          </cell>
          <cell r="N266" t="str">
            <v>Flavoured Gin</v>
          </cell>
          <cell r="O266">
            <v>700</v>
          </cell>
          <cell r="P266">
            <v>6</v>
          </cell>
          <cell r="Q266" t="str">
            <v>006</v>
          </cell>
          <cell r="R266" t="str">
            <v>IE</v>
          </cell>
          <cell r="S266" t="str">
            <v>Ireland</v>
          </cell>
          <cell r="T266" t="str">
            <v>999</v>
          </cell>
        </row>
        <row r="267">
          <cell r="A267">
            <v>68843</v>
          </cell>
          <cell r="B267" t="str">
            <v>ICEBERG VODKA</v>
          </cell>
          <cell r="C267" t="str">
            <v>ICEBERG</v>
          </cell>
          <cell r="D267" t="str">
            <v>L</v>
          </cell>
          <cell r="E267" t="str">
            <v>20</v>
          </cell>
          <cell r="F267" t="str">
            <v>Specialty-Core</v>
          </cell>
          <cell r="G267">
            <v>45944</v>
          </cell>
          <cell r="H267" t="str">
            <v>SPIRITS IMPULSE</v>
          </cell>
          <cell r="I267" t="str">
            <v>100</v>
          </cell>
          <cell r="J267" t="str">
            <v>Spirits</v>
          </cell>
          <cell r="K267" t="str">
            <v>180</v>
          </cell>
          <cell r="L267" t="str">
            <v>Vodka</v>
          </cell>
          <cell r="M267" t="str">
            <v>180</v>
          </cell>
          <cell r="N267" t="str">
            <v>Regular Vodka</v>
          </cell>
          <cell r="O267">
            <v>200</v>
          </cell>
          <cell r="P267">
            <v>48</v>
          </cell>
          <cell r="Q267" t="str">
            <v>048</v>
          </cell>
          <cell r="R267" t="str">
            <v>CA</v>
          </cell>
          <cell r="S267" t="str">
            <v>Canada</v>
          </cell>
          <cell r="T267" t="str">
            <v>999</v>
          </cell>
        </row>
        <row r="268">
          <cell r="A268">
            <v>68845</v>
          </cell>
          <cell r="B268" t="str">
            <v>ATOMIC MONKEY SOUR CHRY BLAST</v>
          </cell>
          <cell r="C268" t="str">
            <v>ATOMIC MONKEY BEV CO</v>
          </cell>
          <cell r="D268" t="str">
            <v>N</v>
          </cell>
          <cell r="E268" t="str">
            <v>23</v>
          </cell>
          <cell r="F268" t="str">
            <v>Seasonal Listing</v>
          </cell>
          <cell r="G268">
            <v>45945</v>
          </cell>
          <cell r="H268" t="str">
            <v>LIQUEUR</v>
          </cell>
          <cell r="I268" t="str">
            <v>100</v>
          </cell>
          <cell r="J268" t="str">
            <v>Spirits</v>
          </cell>
          <cell r="K268" t="str">
            <v>120</v>
          </cell>
          <cell r="L268" t="str">
            <v>Liqueur</v>
          </cell>
          <cell r="M268" t="str">
            <v>124</v>
          </cell>
          <cell r="N268" t="str">
            <v>Cherry</v>
          </cell>
          <cell r="O268">
            <v>750</v>
          </cell>
          <cell r="P268">
            <v>12</v>
          </cell>
          <cell r="Q268" t="str">
            <v>012</v>
          </cell>
          <cell r="R268" t="str">
            <v>CA</v>
          </cell>
          <cell r="S268" t="str">
            <v>Canada</v>
          </cell>
          <cell r="T268" t="str">
            <v>222</v>
          </cell>
        </row>
        <row r="269">
          <cell r="A269">
            <v>68846</v>
          </cell>
          <cell r="B269" t="str">
            <v>WAYNE GRETZKY GNGR BEER CSK WH</v>
          </cell>
          <cell r="C269" t="str">
            <v>WAYNE GRETZKY ESTATES</v>
          </cell>
          <cell r="D269" t="str">
            <v>L</v>
          </cell>
          <cell r="E269" t="str">
            <v>23</v>
          </cell>
          <cell r="F269" t="str">
            <v>Seasonal Listing</v>
          </cell>
          <cell r="G269">
            <v>45945</v>
          </cell>
          <cell r="H269" t="str">
            <v>CANADIAN WHISKY</v>
          </cell>
          <cell r="I269" t="str">
            <v>100</v>
          </cell>
          <cell r="J269" t="str">
            <v>Spirits</v>
          </cell>
          <cell r="K269" t="str">
            <v>196</v>
          </cell>
          <cell r="L269" t="str">
            <v>Canadian Whisky</v>
          </cell>
          <cell r="M269" t="str">
            <v>186</v>
          </cell>
          <cell r="N269" t="str">
            <v>Canadian Rye Whisky</v>
          </cell>
          <cell r="O269">
            <v>750</v>
          </cell>
          <cell r="P269">
            <v>6</v>
          </cell>
          <cell r="Q269" t="str">
            <v>006</v>
          </cell>
          <cell r="R269" t="str">
            <v>CA</v>
          </cell>
          <cell r="S269" t="str">
            <v>Canada</v>
          </cell>
          <cell r="T269" t="str">
            <v>222</v>
          </cell>
        </row>
        <row r="270">
          <cell r="A270">
            <v>68847</v>
          </cell>
          <cell r="B270" t="str">
            <v>ABIDING CITIZEN SIMPLE SYRUP</v>
          </cell>
          <cell r="C270" t="str">
            <v>ABIDING CITIZEN CRAFT BEV CO</v>
          </cell>
          <cell r="D270" t="str">
            <v>L</v>
          </cell>
          <cell r="E270" t="str">
            <v>20</v>
          </cell>
          <cell r="F270" t="str">
            <v>Specialty-Core</v>
          </cell>
          <cell r="G270">
            <v>45945</v>
          </cell>
          <cell r="H270" t="str">
            <v>NON-ALCOHOL PRODUCTS</v>
          </cell>
          <cell r="I270" t="str">
            <v>500</v>
          </cell>
          <cell r="J270" t="str">
            <v>Non Liq -Retail Merchandise</v>
          </cell>
          <cell r="K270" t="str">
            <v>505</v>
          </cell>
          <cell r="L270" t="str">
            <v>Liquor Related Accessories</v>
          </cell>
          <cell r="M270" t="str">
            <v>560</v>
          </cell>
          <cell r="N270" t="str">
            <v>Cocktail Prep Ingredients</v>
          </cell>
          <cell r="O270">
            <v>500</v>
          </cell>
          <cell r="P270">
            <v>12</v>
          </cell>
          <cell r="Q270" t="str">
            <v>012</v>
          </cell>
          <cell r="R270" t="str">
            <v>CA</v>
          </cell>
          <cell r="S270" t="str">
            <v>Canada</v>
          </cell>
          <cell r="T270" t="str">
            <v>217</v>
          </cell>
        </row>
        <row r="271">
          <cell r="A271">
            <v>68848</v>
          </cell>
          <cell r="B271" t="str">
            <v>WINDSOR CANADIAN WHISKY PET</v>
          </cell>
          <cell r="C271" t="str">
            <v>ALBERTA DISTILLERS</v>
          </cell>
          <cell r="D271" t="str">
            <v>L</v>
          </cell>
          <cell r="E271" t="str">
            <v>10</v>
          </cell>
          <cell r="F271" t="str">
            <v>General List</v>
          </cell>
          <cell r="G271">
            <v>45945</v>
          </cell>
          <cell r="H271" t="str">
            <v>CANADIAN WHISKY</v>
          </cell>
          <cell r="I271" t="str">
            <v>100</v>
          </cell>
          <cell r="J271" t="str">
            <v>Spirits</v>
          </cell>
          <cell r="K271" t="str">
            <v>196</v>
          </cell>
          <cell r="L271" t="str">
            <v>Canadian Whisky</v>
          </cell>
          <cell r="M271" t="str">
            <v>194</v>
          </cell>
          <cell r="N271" t="str">
            <v>Canadian Blended Whisky</v>
          </cell>
          <cell r="O271">
            <v>1140</v>
          </cell>
          <cell r="P271">
            <v>12</v>
          </cell>
          <cell r="Q271" t="str">
            <v>012</v>
          </cell>
          <cell r="R271" t="str">
            <v>CA</v>
          </cell>
          <cell r="S271" t="str">
            <v>Canada</v>
          </cell>
          <cell r="T271" t="str">
            <v>999</v>
          </cell>
        </row>
        <row r="272">
          <cell r="A272">
            <v>68863</v>
          </cell>
          <cell r="B272" t="str">
            <v>BEARFACE WILD RAR03 CDN WH</v>
          </cell>
          <cell r="C272" t="str">
            <v>BEARFACE</v>
          </cell>
          <cell r="D272" t="str">
            <v>L</v>
          </cell>
          <cell r="E272" t="str">
            <v>23</v>
          </cell>
          <cell r="F272" t="str">
            <v>Seasonal Listing</v>
          </cell>
          <cell r="G272">
            <v>45946</v>
          </cell>
          <cell r="H272" t="str">
            <v>CANADIAN WHISKY</v>
          </cell>
          <cell r="I272" t="str">
            <v>100</v>
          </cell>
          <cell r="J272" t="str">
            <v>Spirits</v>
          </cell>
          <cell r="K272" t="str">
            <v>196</v>
          </cell>
          <cell r="L272" t="str">
            <v>Canadian Whisky</v>
          </cell>
          <cell r="M272" t="str">
            <v>187</v>
          </cell>
          <cell r="N272" t="str">
            <v>Canadian Other Whisky</v>
          </cell>
          <cell r="O272">
            <v>750</v>
          </cell>
          <cell r="P272">
            <v>6</v>
          </cell>
          <cell r="Q272" t="str">
            <v>006</v>
          </cell>
          <cell r="R272" t="str">
            <v>CA</v>
          </cell>
          <cell r="S272" t="str">
            <v>Canada</v>
          </cell>
          <cell r="T272" t="str">
            <v>999</v>
          </cell>
        </row>
        <row r="273">
          <cell r="A273">
            <v>68942</v>
          </cell>
          <cell r="B273" t="str">
            <v>SMIRNOFF SMALLZ BERRY BLAST</v>
          </cell>
          <cell r="C273" t="str">
            <v>DIAGEO (CANADA)</v>
          </cell>
          <cell r="D273" t="str">
            <v>N</v>
          </cell>
          <cell r="E273" t="str">
            <v>20</v>
          </cell>
          <cell r="F273" t="str">
            <v>Specialty-Core</v>
          </cell>
          <cell r="G273">
            <v>45952</v>
          </cell>
          <cell r="H273" t="str">
            <v>RTD IMPULSE</v>
          </cell>
          <cell r="I273" t="str">
            <v>300</v>
          </cell>
          <cell r="J273" t="str">
            <v>Ready to Drink</v>
          </cell>
          <cell r="K273" t="str">
            <v>335</v>
          </cell>
          <cell r="L273" t="str">
            <v>RTD-One Pour Cocktail&gt;7%&lt;=14.5</v>
          </cell>
          <cell r="M273" t="str">
            <v>305</v>
          </cell>
          <cell r="N273" t="str">
            <v>Coolers</v>
          </cell>
          <cell r="O273">
            <v>200</v>
          </cell>
          <cell r="P273">
            <v>48</v>
          </cell>
          <cell r="Q273" t="str">
            <v>048</v>
          </cell>
          <cell r="R273" t="str">
            <v>CA</v>
          </cell>
          <cell r="S273" t="str">
            <v>Canada</v>
          </cell>
          <cell r="T273" t="str">
            <v>999</v>
          </cell>
        </row>
        <row r="274">
          <cell r="A274">
            <v>68990</v>
          </cell>
          <cell r="B274" t="str">
            <v>GASSIER PAS DU MOINS ROSE 2025</v>
          </cell>
          <cell r="C274" t="str">
            <v>FAMILLE GASSIER</v>
          </cell>
          <cell r="D274" t="str">
            <v>N</v>
          </cell>
          <cell r="E274" t="str">
            <v>23</v>
          </cell>
          <cell r="F274" t="str">
            <v>Seasonal Listing</v>
          </cell>
          <cell r="G274">
            <v>45954</v>
          </cell>
          <cell r="H274" t="str">
            <v>TABLE WINE-FRANCE</v>
          </cell>
          <cell r="I274" t="str">
            <v>200</v>
          </cell>
          <cell r="J274" t="str">
            <v>Wine</v>
          </cell>
          <cell r="K274" t="str">
            <v>250</v>
          </cell>
          <cell r="L274" t="str">
            <v>Table Wine- Rose/Blush</v>
          </cell>
          <cell r="M274" t="str">
            <v>298</v>
          </cell>
          <cell r="N274" t="str">
            <v>Varietal blend</v>
          </cell>
          <cell r="O274">
            <v>750</v>
          </cell>
          <cell r="P274">
            <v>6</v>
          </cell>
          <cell r="Q274" t="str">
            <v>006</v>
          </cell>
          <cell r="R274" t="str">
            <v>FR</v>
          </cell>
          <cell r="S274" t="str">
            <v>France</v>
          </cell>
          <cell r="T274" t="str">
            <v>999</v>
          </cell>
        </row>
        <row r="275">
          <cell r="A275">
            <v>68996</v>
          </cell>
          <cell r="B275" t="str">
            <v>PARALLEL 49 2025 CRAFT ADVENT</v>
          </cell>
          <cell r="C275" t="str">
            <v>PARALLEL 49 BREWING CO (BC)</v>
          </cell>
          <cell r="D275" t="str">
            <v>T</v>
          </cell>
          <cell r="E275" t="str">
            <v>11</v>
          </cell>
          <cell r="F275" t="str">
            <v>Buy Now</v>
          </cell>
          <cell r="G275">
            <v>45954</v>
          </cell>
          <cell r="H275" t="str">
            <v>CHRISTMAS HOLIDAY</v>
          </cell>
          <cell r="I275" t="str">
            <v>400</v>
          </cell>
          <cell r="J275" t="str">
            <v>Beer</v>
          </cell>
          <cell r="K275" t="str">
            <v>430</v>
          </cell>
          <cell r="L275" t="str">
            <v>Beer- MBLL Distributed</v>
          </cell>
          <cell r="M275" t="str">
            <v>405</v>
          </cell>
          <cell r="N275" t="str">
            <v>Ale - Alc 4.1 to 5.5</v>
          </cell>
          <cell r="O275">
            <v>8520</v>
          </cell>
          <cell r="P275">
            <v>1</v>
          </cell>
          <cell r="Q275" t="str">
            <v>001</v>
          </cell>
          <cell r="R275" t="str">
            <v>CA</v>
          </cell>
          <cell r="S275" t="str">
            <v>Canada</v>
          </cell>
          <cell r="T275" t="str">
            <v>223</v>
          </cell>
        </row>
        <row r="276">
          <cell r="A276">
            <v>69003</v>
          </cell>
          <cell r="B276" t="str">
            <v>WILLM CREMANT D'ALSACE AOC</v>
          </cell>
          <cell r="C276" t="str">
            <v>WILLM (CREMANT D'ALSACE)</v>
          </cell>
          <cell r="D276" t="str">
            <v>N</v>
          </cell>
          <cell r="E276" t="str">
            <v>22</v>
          </cell>
          <cell r="F276" t="str">
            <v>Specialty-Fringe</v>
          </cell>
          <cell r="G276">
            <v>45957</v>
          </cell>
          <cell r="H276" t="str">
            <v>SPARKLING WINE, CHAMPAGNE</v>
          </cell>
          <cell r="I276" t="str">
            <v>200</v>
          </cell>
          <cell r="J276" t="str">
            <v>Wine</v>
          </cell>
          <cell r="K276" t="str">
            <v>225</v>
          </cell>
          <cell r="L276" t="str">
            <v>Sparkling Wine</v>
          </cell>
          <cell r="M276" t="str">
            <v>277</v>
          </cell>
          <cell r="N276" t="str">
            <v>Sparkling Other</v>
          </cell>
          <cell r="O276">
            <v>750</v>
          </cell>
          <cell r="P276">
            <v>6</v>
          </cell>
          <cell r="Q276" t="str">
            <v>006</v>
          </cell>
          <cell r="R276" t="str">
            <v>FR</v>
          </cell>
          <cell r="S276" t="str">
            <v>France</v>
          </cell>
          <cell r="T276" t="str">
            <v>999</v>
          </cell>
        </row>
        <row r="277">
          <cell r="A277">
            <v>69008</v>
          </cell>
          <cell r="B277" t="str">
            <v>CASAMIGOS REPOSADO TEQUILA</v>
          </cell>
          <cell r="C277" t="str">
            <v>CASAMIGOS (MEXICO)</v>
          </cell>
          <cell r="D277" t="str">
            <v>N</v>
          </cell>
          <cell r="E277" t="str">
            <v>23</v>
          </cell>
          <cell r="F277" t="str">
            <v>Seasonal Listing</v>
          </cell>
          <cell r="G277">
            <v>45957</v>
          </cell>
          <cell r="H277" t="str">
            <v>MEZCAL/TEQUILA/RAICILLA</v>
          </cell>
          <cell r="I277" t="str">
            <v>100</v>
          </cell>
          <cell r="J277" t="str">
            <v>Spirits</v>
          </cell>
          <cell r="K277" t="str">
            <v>170</v>
          </cell>
          <cell r="L277" t="str">
            <v>Tequila/Mezcal/Raicilla</v>
          </cell>
          <cell r="M277" t="str">
            <v>175</v>
          </cell>
          <cell r="N277" t="str">
            <v>Reposado</v>
          </cell>
          <cell r="O277">
            <v>1750</v>
          </cell>
          <cell r="P277">
            <v>3</v>
          </cell>
          <cell r="Q277" t="str">
            <v>003</v>
          </cell>
          <cell r="R277" t="str">
            <v>MX</v>
          </cell>
          <cell r="S277" t="str">
            <v>Mexico</v>
          </cell>
          <cell r="T277" t="str">
            <v>999</v>
          </cell>
        </row>
        <row r="278">
          <cell r="A278">
            <v>69009</v>
          </cell>
          <cell r="B278" t="str">
            <v>CASAMIGOS BLANCO TEQUILA</v>
          </cell>
          <cell r="C278" t="str">
            <v>CASAMIGOS (MEXICO)</v>
          </cell>
          <cell r="D278" t="str">
            <v>N</v>
          </cell>
          <cell r="E278" t="str">
            <v>23</v>
          </cell>
          <cell r="F278" t="str">
            <v>Seasonal Listing</v>
          </cell>
          <cell r="G278">
            <v>45957</v>
          </cell>
          <cell r="H278" t="str">
            <v>MEZCAL/TEQUILA/RAICILLA</v>
          </cell>
          <cell r="I278" t="str">
            <v>100</v>
          </cell>
          <cell r="J278" t="str">
            <v>Spirits</v>
          </cell>
          <cell r="K278" t="str">
            <v>170</v>
          </cell>
          <cell r="L278" t="str">
            <v>Tequila/Mezcal/Raicilla</v>
          </cell>
          <cell r="M278" t="str">
            <v>173</v>
          </cell>
          <cell r="N278" t="str">
            <v>Blanco/Silver/Plata</v>
          </cell>
          <cell r="O278">
            <v>1750</v>
          </cell>
          <cell r="P278">
            <v>3</v>
          </cell>
          <cell r="Q278" t="str">
            <v>003</v>
          </cell>
          <cell r="R278" t="str">
            <v>MX</v>
          </cell>
          <cell r="S278" t="str">
            <v>Mexico</v>
          </cell>
          <cell r="T278" t="str">
            <v>999</v>
          </cell>
        </row>
        <row r="279">
          <cell r="A279">
            <v>69088</v>
          </cell>
          <cell r="B279" t="str">
            <v>LES PETITS DIEUX PETIT CHABLIS</v>
          </cell>
          <cell r="C279" t="str">
            <v>J MOREAU &amp; FILS</v>
          </cell>
          <cell r="D279" t="str">
            <v>N</v>
          </cell>
          <cell r="E279" t="str">
            <v>23</v>
          </cell>
          <cell r="F279" t="str">
            <v>Seasonal Listing</v>
          </cell>
          <cell r="G279">
            <v>45961</v>
          </cell>
          <cell r="H279" t="str">
            <v>TABLE WINE-FRANCE</v>
          </cell>
          <cell r="I279" t="str">
            <v>200</v>
          </cell>
          <cell r="J279" t="str">
            <v>Wine</v>
          </cell>
          <cell r="K279" t="str">
            <v>255</v>
          </cell>
          <cell r="L279" t="str">
            <v>Table Wine- White</v>
          </cell>
          <cell r="M279" t="str">
            <v>227</v>
          </cell>
          <cell r="N279" t="str">
            <v>Chardonnay</v>
          </cell>
          <cell r="O279">
            <v>750</v>
          </cell>
          <cell r="P279">
            <v>12</v>
          </cell>
          <cell r="Q279" t="str">
            <v>012</v>
          </cell>
          <cell r="R279" t="str">
            <v>FR</v>
          </cell>
          <cell r="S279" t="str">
            <v>France</v>
          </cell>
          <cell r="T279" t="str">
            <v>208</v>
          </cell>
        </row>
        <row r="280">
          <cell r="A280">
            <v>69095</v>
          </cell>
          <cell r="B280" t="str">
            <v>PATENT 5 AGED RUM</v>
          </cell>
          <cell r="C280" t="str">
            <v>PATENT 5 DISTILLERY</v>
          </cell>
          <cell r="D280" t="str">
            <v>R</v>
          </cell>
          <cell r="E280" t="str">
            <v>23</v>
          </cell>
          <cell r="F280" t="str">
            <v>Seasonal Listing</v>
          </cell>
          <cell r="G280">
            <v>45961</v>
          </cell>
          <cell r="H280" t="str">
            <v>RUM, AMBER/GOLD</v>
          </cell>
          <cell r="I280" t="str">
            <v>100</v>
          </cell>
          <cell r="J280" t="str">
            <v>Spirits</v>
          </cell>
          <cell r="K280" t="str">
            <v>160</v>
          </cell>
          <cell r="L280" t="str">
            <v>Rum</v>
          </cell>
          <cell r="M280" t="str">
            <v>163</v>
          </cell>
          <cell r="N280" t="str">
            <v>Rum - Amber/Gold</v>
          </cell>
          <cell r="O280">
            <v>750</v>
          </cell>
          <cell r="P280">
            <v>12</v>
          </cell>
          <cell r="Q280" t="str">
            <v>012</v>
          </cell>
          <cell r="R280" t="str">
            <v>CA</v>
          </cell>
          <cell r="S280" t="str">
            <v>Canada</v>
          </cell>
          <cell r="T280" t="str">
            <v>217</v>
          </cell>
        </row>
        <row r="281">
          <cell r="A281">
            <v>69098</v>
          </cell>
          <cell r="B281" t="str">
            <v>MALIBU PINK TROPICAL LIQ</v>
          </cell>
          <cell r="C281" t="str">
            <v>MALIBU</v>
          </cell>
          <cell r="D281" t="str">
            <v>N</v>
          </cell>
          <cell r="E281" t="str">
            <v>20</v>
          </cell>
          <cell r="F281" t="str">
            <v>Specialty-Core</v>
          </cell>
          <cell r="G281">
            <v>45961</v>
          </cell>
          <cell r="H281" t="str">
            <v>LIQUEUR</v>
          </cell>
          <cell r="I281" t="str">
            <v>100</v>
          </cell>
          <cell r="J281" t="str">
            <v>Spirits</v>
          </cell>
          <cell r="K281" t="str">
            <v>120</v>
          </cell>
          <cell r="L281" t="str">
            <v>Liqueur</v>
          </cell>
          <cell r="M281" t="str">
            <v>126</v>
          </cell>
          <cell r="N281" t="str">
            <v>Coconut</v>
          </cell>
          <cell r="O281">
            <v>750</v>
          </cell>
          <cell r="P281">
            <v>12</v>
          </cell>
          <cell r="Q281" t="str">
            <v>012</v>
          </cell>
          <cell r="R281" t="str">
            <v>CA</v>
          </cell>
          <cell r="S281" t="str">
            <v>Canada</v>
          </cell>
          <cell r="T281" t="str">
            <v>222</v>
          </cell>
        </row>
        <row r="282">
          <cell r="A282">
            <v>69117</v>
          </cell>
          <cell r="B282" t="str">
            <v>ST REMY VSOP NAPOLEON BRANDY</v>
          </cell>
          <cell r="C282" t="str">
            <v>SEGUIN (FRANCE)</v>
          </cell>
          <cell r="D282" t="str">
            <v>N</v>
          </cell>
          <cell r="E282" t="str">
            <v>20</v>
          </cell>
          <cell r="F282" t="str">
            <v>Specialty-Core</v>
          </cell>
          <cell r="G282">
            <v>45961</v>
          </cell>
          <cell r="H282" t="str">
            <v>BRANDY</v>
          </cell>
          <cell r="I282" t="str">
            <v>100</v>
          </cell>
          <cell r="J282" t="str">
            <v>Spirits</v>
          </cell>
          <cell r="K282" t="str">
            <v>100</v>
          </cell>
          <cell r="L282" t="str">
            <v>Brandy</v>
          </cell>
          <cell r="M282" t="str">
            <v>103</v>
          </cell>
          <cell r="N282" t="str">
            <v>Brandy</v>
          </cell>
          <cell r="O282">
            <v>1750</v>
          </cell>
          <cell r="P282">
            <v>6</v>
          </cell>
          <cell r="Q282" t="str">
            <v>006</v>
          </cell>
          <cell r="R282" t="str">
            <v>FR</v>
          </cell>
          <cell r="S282" t="str">
            <v>France</v>
          </cell>
          <cell r="T282" t="str">
            <v>999</v>
          </cell>
        </row>
        <row r="283">
          <cell r="A283">
            <v>69150</v>
          </cell>
          <cell r="B283" t="str">
            <v>GINEBRA SAN MIGUEL GIN</v>
          </cell>
          <cell r="C283" t="str">
            <v>GINEBRA S MIGUEL (PHILLIPINES)</v>
          </cell>
          <cell r="D283" t="str">
            <v>L</v>
          </cell>
          <cell r="E283" t="str">
            <v>20</v>
          </cell>
          <cell r="F283" t="str">
            <v>Specialty-Core</v>
          </cell>
          <cell r="G283">
            <v>45964</v>
          </cell>
          <cell r="H283" t="str">
            <v>GIN</v>
          </cell>
          <cell r="I283" t="str">
            <v>100</v>
          </cell>
          <cell r="J283" t="str">
            <v>Spirits</v>
          </cell>
          <cell r="K283" t="str">
            <v>110</v>
          </cell>
          <cell r="L283" t="str">
            <v>Gin</v>
          </cell>
          <cell r="M283" t="str">
            <v>111</v>
          </cell>
          <cell r="N283" t="str">
            <v>Dry Gin</v>
          </cell>
          <cell r="O283">
            <v>700</v>
          </cell>
          <cell r="P283">
            <v>12</v>
          </cell>
          <cell r="Q283" t="str">
            <v>012</v>
          </cell>
          <cell r="R283" t="str">
            <v>PH</v>
          </cell>
          <cell r="S283" t="str">
            <v>Philippines</v>
          </cell>
          <cell r="T283" t="str">
            <v>999</v>
          </cell>
        </row>
        <row r="284">
          <cell r="A284">
            <v>69155</v>
          </cell>
          <cell r="B284" t="str">
            <v>WHITE CLAW SURGE BLUEBERRY473C</v>
          </cell>
          <cell r="C284" t="str">
            <v>WHITE CLAW SELTZER CO</v>
          </cell>
          <cell r="D284" t="str">
            <v>N</v>
          </cell>
          <cell r="E284" t="str">
            <v>10</v>
          </cell>
          <cell r="F284" t="str">
            <v>General List</v>
          </cell>
          <cell r="G284">
            <v>45964</v>
          </cell>
          <cell r="H284" t="str">
            <v>HARD SELTZERS</v>
          </cell>
          <cell r="I284" t="str">
            <v>300</v>
          </cell>
          <cell r="J284" t="str">
            <v>Ready to Drink</v>
          </cell>
          <cell r="K284" t="str">
            <v>315</v>
          </cell>
          <cell r="L284" t="str">
            <v>RTD - Spirit Based</v>
          </cell>
          <cell r="M284" t="str">
            <v>310</v>
          </cell>
          <cell r="N284" t="str">
            <v>Seltzers</v>
          </cell>
          <cell r="O284">
            <v>473</v>
          </cell>
          <cell r="P284">
            <v>24</v>
          </cell>
          <cell r="Q284" t="str">
            <v>024</v>
          </cell>
          <cell r="R284" t="str">
            <v>CA</v>
          </cell>
          <cell r="S284" t="str">
            <v>Canada</v>
          </cell>
          <cell r="T284" t="str">
            <v>999</v>
          </cell>
        </row>
        <row r="285">
          <cell r="A285">
            <v>69164</v>
          </cell>
          <cell r="B285" t="str">
            <v>NOBLE RIDGE VILICUS PIGR</v>
          </cell>
          <cell r="C285" t="str">
            <v>NOBLE RIDGE</v>
          </cell>
          <cell r="D285" t="str">
            <v>R</v>
          </cell>
          <cell r="E285" t="str">
            <v>11</v>
          </cell>
          <cell r="F285" t="str">
            <v>Buy Now</v>
          </cell>
          <cell r="G285">
            <v>45965</v>
          </cell>
          <cell r="H285" t="str">
            <v>TABLE WINE-CANADA VQA &amp; OTHER</v>
          </cell>
          <cell r="I285" t="str">
            <v>200</v>
          </cell>
          <cell r="J285" t="str">
            <v>Wine</v>
          </cell>
          <cell r="K285" t="str">
            <v>255</v>
          </cell>
          <cell r="L285" t="str">
            <v>Table Wine- White</v>
          </cell>
          <cell r="M285" t="str">
            <v>254</v>
          </cell>
          <cell r="N285" t="str">
            <v>Pinot Gris</v>
          </cell>
          <cell r="O285">
            <v>750</v>
          </cell>
          <cell r="P285">
            <v>12</v>
          </cell>
          <cell r="Q285" t="str">
            <v>001</v>
          </cell>
          <cell r="R285" t="str">
            <v>CA</v>
          </cell>
          <cell r="S285" t="str">
            <v>Canada</v>
          </cell>
          <cell r="T285" t="str">
            <v>999</v>
          </cell>
        </row>
        <row r="286">
          <cell r="A286">
            <v>69170</v>
          </cell>
          <cell r="B286" t="str">
            <v>SOUR PUSS RASPBERRY LIQUEUR</v>
          </cell>
          <cell r="C286" t="str">
            <v>STATION 22 (CANADA)</v>
          </cell>
          <cell r="D286" t="str">
            <v>L</v>
          </cell>
          <cell r="E286" t="str">
            <v>10</v>
          </cell>
          <cell r="F286" t="str">
            <v>General List</v>
          </cell>
          <cell r="G286">
            <v>45965</v>
          </cell>
          <cell r="H286" t="str">
            <v>LIQUEUR</v>
          </cell>
          <cell r="I286" t="str">
            <v>100</v>
          </cell>
          <cell r="J286" t="str">
            <v>Spirits</v>
          </cell>
          <cell r="K286" t="str">
            <v>120</v>
          </cell>
          <cell r="L286" t="str">
            <v>Liqueur</v>
          </cell>
          <cell r="M286" t="str">
            <v>147</v>
          </cell>
          <cell r="N286" t="str">
            <v>Raspberry</v>
          </cell>
          <cell r="O286">
            <v>750</v>
          </cell>
          <cell r="P286">
            <v>12</v>
          </cell>
          <cell r="Q286" t="str">
            <v>012</v>
          </cell>
          <cell r="R286" t="str">
            <v>CA</v>
          </cell>
          <cell r="S286" t="str">
            <v>Canada</v>
          </cell>
          <cell r="T286" t="str">
            <v>260</v>
          </cell>
        </row>
        <row r="287">
          <cell r="A287">
            <v>69175</v>
          </cell>
          <cell r="B287" t="str">
            <v>SOUR PUSS APPLE LIQUEUR</v>
          </cell>
          <cell r="C287" t="str">
            <v>STATION 22 (CANADA)</v>
          </cell>
          <cell r="D287" t="str">
            <v>L</v>
          </cell>
          <cell r="E287" t="str">
            <v>20</v>
          </cell>
          <cell r="F287" t="str">
            <v>Specialty-Core</v>
          </cell>
          <cell r="G287">
            <v>45965</v>
          </cell>
          <cell r="H287" t="str">
            <v>LIQUEUR</v>
          </cell>
          <cell r="I287" t="str">
            <v>100</v>
          </cell>
          <cell r="J287" t="str">
            <v>Spirits</v>
          </cell>
          <cell r="K287" t="str">
            <v>120</v>
          </cell>
          <cell r="L287" t="str">
            <v>Liqueur</v>
          </cell>
          <cell r="M287" t="str">
            <v>999</v>
          </cell>
          <cell r="N287" t="str">
            <v>Other</v>
          </cell>
          <cell r="O287">
            <v>750</v>
          </cell>
          <cell r="P287">
            <v>12</v>
          </cell>
          <cell r="Q287" t="str">
            <v>012</v>
          </cell>
          <cell r="R287" t="str">
            <v>CA</v>
          </cell>
          <cell r="S287" t="str">
            <v>Canada</v>
          </cell>
          <cell r="T287" t="str">
            <v>260</v>
          </cell>
        </row>
        <row r="288">
          <cell r="A288">
            <v>69178</v>
          </cell>
          <cell r="B288" t="str">
            <v>SOUR PUSS BLUE TROPICAL LIQ</v>
          </cell>
          <cell r="C288" t="str">
            <v>STATION 22 (CANADA)</v>
          </cell>
          <cell r="D288" t="str">
            <v>L</v>
          </cell>
          <cell r="E288" t="str">
            <v>20</v>
          </cell>
          <cell r="F288" t="str">
            <v>Specialty-Core</v>
          </cell>
          <cell r="G288">
            <v>45965</v>
          </cell>
          <cell r="H288" t="str">
            <v>LIQUEUR</v>
          </cell>
          <cell r="I288" t="str">
            <v>100</v>
          </cell>
          <cell r="J288" t="str">
            <v>Spirits</v>
          </cell>
          <cell r="K288" t="str">
            <v>120</v>
          </cell>
          <cell r="L288" t="str">
            <v>Liqueur</v>
          </cell>
          <cell r="M288" t="str">
            <v>999</v>
          </cell>
          <cell r="N288" t="str">
            <v>Other</v>
          </cell>
          <cell r="O288">
            <v>750</v>
          </cell>
          <cell r="P288">
            <v>12</v>
          </cell>
          <cell r="Q288" t="str">
            <v>012</v>
          </cell>
          <cell r="R288" t="str">
            <v>CA</v>
          </cell>
          <cell r="S288" t="str">
            <v>Canada</v>
          </cell>
          <cell r="T288" t="str">
            <v>260</v>
          </cell>
        </row>
        <row r="289">
          <cell r="A289">
            <v>69179</v>
          </cell>
          <cell r="B289" t="str">
            <v>PHILLIPS BUTTER RIPPLE LIQ</v>
          </cell>
          <cell r="C289" t="str">
            <v>STATION 22 (CANADA)</v>
          </cell>
          <cell r="D289" t="str">
            <v>L</v>
          </cell>
          <cell r="E289" t="str">
            <v>10</v>
          </cell>
          <cell r="F289" t="str">
            <v>General List</v>
          </cell>
          <cell r="G289">
            <v>45965</v>
          </cell>
          <cell r="H289" t="str">
            <v>LIQUEUR</v>
          </cell>
          <cell r="I289" t="str">
            <v>100</v>
          </cell>
          <cell r="J289" t="str">
            <v>Spirits</v>
          </cell>
          <cell r="K289" t="str">
            <v>120</v>
          </cell>
          <cell r="L289" t="str">
            <v>Liqueur</v>
          </cell>
          <cell r="M289" t="str">
            <v>999</v>
          </cell>
          <cell r="N289" t="str">
            <v>Other</v>
          </cell>
          <cell r="O289">
            <v>750</v>
          </cell>
          <cell r="P289">
            <v>12</v>
          </cell>
          <cell r="Q289" t="str">
            <v>012</v>
          </cell>
          <cell r="R289" t="str">
            <v>CA</v>
          </cell>
          <cell r="S289" t="str">
            <v>Canada</v>
          </cell>
          <cell r="T289" t="str">
            <v>260</v>
          </cell>
        </row>
        <row r="290">
          <cell r="A290">
            <v>69187</v>
          </cell>
          <cell r="B290" t="str">
            <v>COCO RUM SPRITZ 4/355C</v>
          </cell>
          <cell r="C290" t="str">
            <v>THE BONDI DISTILLERY</v>
          </cell>
          <cell r="D290" t="str">
            <v>N</v>
          </cell>
          <cell r="E290" t="str">
            <v>10</v>
          </cell>
          <cell r="F290" t="str">
            <v>General List</v>
          </cell>
          <cell r="G290">
            <v>45966</v>
          </cell>
          <cell r="H290" t="str">
            <v>COCKTAILS</v>
          </cell>
          <cell r="I290" t="str">
            <v>300</v>
          </cell>
          <cell r="J290" t="str">
            <v>Ready to Drink</v>
          </cell>
          <cell r="K290" t="str">
            <v>315</v>
          </cell>
          <cell r="L290" t="str">
            <v>RTD - Spirit Based</v>
          </cell>
          <cell r="M290" t="str">
            <v>308</v>
          </cell>
          <cell r="N290" t="str">
            <v>Cocktails</v>
          </cell>
          <cell r="O290">
            <v>1420</v>
          </cell>
          <cell r="P290">
            <v>6</v>
          </cell>
          <cell r="Q290" t="str">
            <v>006</v>
          </cell>
          <cell r="R290" t="str">
            <v>CA</v>
          </cell>
          <cell r="S290" t="str">
            <v>Canada</v>
          </cell>
          <cell r="T290" t="str">
            <v>999</v>
          </cell>
        </row>
        <row r="291">
          <cell r="A291">
            <v>69191</v>
          </cell>
          <cell r="B291" t="str">
            <v>KAMORA COFFEE LIQUEUR</v>
          </cell>
          <cell r="C291" t="str">
            <v>STATION 22 (CANADA)</v>
          </cell>
          <cell r="D291" t="str">
            <v>N</v>
          </cell>
          <cell r="E291" t="str">
            <v>10</v>
          </cell>
          <cell r="F291" t="str">
            <v>General List</v>
          </cell>
          <cell r="G291">
            <v>45966</v>
          </cell>
          <cell r="H291" t="str">
            <v>LIQUEUR</v>
          </cell>
          <cell r="I291" t="str">
            <v>100</v>
          </cell>
          <cell r="J291" t="str">
            <v>Spirits</v>
          </cell>
          <cell r="K291" t="str">
            <v>120</v>
          </cell>
          <cell r="L291" t="str">
            <v>Liqueur</v>
          </cell>
          <cell r="M291" t="str">
            <v>127</v>
          </cell>
          <cell r="N291" t="str">
            <v>Coffee</v>
          </cell>
          <cell r="O291">
            <v>1140</v>
          </cell>
          <cell r="P291">
            <v>12</v>
          </cell>
          <cell r="Q291" t="str">
            <v>012</v>
          </cell>
          <cell r="R291" t="str">
            <v>CA</v>
          </cell>
          <cell r="S291" t="str">
            <v>Canada</v>
          </cell>
          <cell r="T291" t="str">
            <v>260</v>
          </cell>
        </row>
        <row r="292">
          <cell r="A292">
            <v>69193</v>
          </cell>
          <cell r="B292" t="str">
            <v>THE KRAKEN BLACK SPICED RUM</v>
          </cell>
          <cell r="C292" t="str">
            <v>PROXIMO (CANADA)</v>
          </cell>
          <cell r="D292" t="str">
            <v>N</v>
          </cell>
          <cell r="E292" t="str">
            <v>10</v>
          </cell>
          <cell r="F292" t="str">
            <v>General List</v>
          </cell>
          <cell r="G292">
            <v>45966</v>
          </cell>
          <cell r="H292" t="str">
            <v>RUM, DARK/BLACK/NAVY</v>
          </cell>
          <cell r="I292" t="str">
            <v>100</v>
          </cell>
          <cell r="J292" t="str">
            <v>Spirits</v>
          </cell>
          <cell r="K292" t="str">
            <v>160</v>
          </cell>
          <cell r="L292" t="str">
            <v>Rum</v>
          </cell>
          <cell r="M292" t="str">
            <v>165</v>
          </cell>
          <cell r="N292" t="str">
            <v>Rum - Spiced</v>
          </cell>
          <cell r="O292">
            <v>375</v>
          </cell>
          <cell r="P292">
            <v>12</v>
          </cell>
          <cell r="Q292" t="str">
            <v>012</v>
          </cell>
          <cell r="R292" t="str">
            <v>CA</v>
          </cell>
          <cell r="S292" t="str">
            <v>Canada</v>
          </cell>
          <cell r="T292" t="str">
            <v>999</v>
          </cell>
        </row>
        <row r="293">
          <cell r="A293">
            <v>69194</v>
          </cell>
          <cell r="B293" t="str">
            <v>ABSOLUT OCEAN SPRAY WHT 8/355C</v>
          </cell>
          <cell r="C293" t="str">
            <v>HIRAM WALKER &amp; SONS LTD</v>
          </cell>
          <cell r="D293" t="str">
            <v>N</v>
          </cell>
          <cell r="E293" t="str">
            <v>10</v>
          </cell>
          <cell r="F293" t="str">
            <v>General List</v>
          </cell>
          <cell r="G293">
            <v>45966</v>
          </cell>
          <cell r="H293" t="str">
            <v>HARD SELTZERS</v>
          </cell>
          <cell r="I293" t="str">
            <v>300</v>
          </cell>
          <cell r="J293" t="str">
            <v>Ready to Drink</v>
          </cell>
          <cell r="K293" t="str">
            <v>315</v>
          </cell>
          <cell r="L293" t="str">
            <v>RTD - Spirit Based</v>
          </cell>
          <cell r="M293" t="str">
            <v>310</v>
          </cell>
          <cell r="N293" t="str">
            <v>Seltzers</v>
          </cell>
          <cell r="O293">
            <v>2840</v>
          </cell>
          <cell r="P293">
            <v>3</v>
          </cell>
          <cell r="Q293" t="str">
            <v>003</v>
          </cell>
          <cell r="R293" t="str">
            <v>CA</v>
          </cell>
          <cell r="S293" t="str">
            <v>Canada</v>
          </cell>
          <cell r="T293" t="str">
            <v>999</v>
          </cell>
        </row>
        <row r="294">
          <cell r="A294">
            <v>69195</v>
          </cell>
          <cell r="B294" t="str">
            <v>BLACK FLY COCKTAIL MIX 12/355C</v>
          </cell>
          <cell r="C294" t="str">
            <v>BLACK FLY BEVERAGE CO (ONT)</v>
          </cell>
          <cell r="D294" t="str">
            <v>N</v>
          </cell>
          <cell r="E294" t="str">
            <v>10</v>
          </cell>
          <cell r="F294" t="str">
            <v>General List</v>
          </cell>
          <cell r="G294">
            <v>45966</v>
          </cell>
          <cell r="H294" t="str">
            <v>COCKTAILS</v>
          </cell>
          <cell r="I294" t="str">
            <v>300</v>
          </cell>
          <cell r="J294" t="str">
            <v>Ready to Drink</v>
          </cell>
          <cell r="K294" t="str">
            <v>315</v>
          </cell>
          <cell r="L294" t="str">
            <v>RTD - Spirit Based</v>
          </cell>
          <cell r="M294" t="str">
            <v>308</v>
          </cell>
          <cell r="N294" t="str">
            <v>Cocktails</v>
          </cell>
          <cell r="O294">
            <v>4260</v>
          </cell>
          <cell r="P294">
            <v>2</v>
          </cell>
          <cell r="Q294" t="str">
            <v>002</v>
          </cell>
          <cell r="R294" t="str">
            <v>CA</v>
          </cell>
          <cell r="S294" t="str">
            <v>Canada</v>
          </cell>
          <cell r="T294" t="str">
            <v>999</v>
          </cell>
        </row>
        <row r="295">
          <cell r="A295">
            <v>69202</v>
          </cell>
          <cell r="B295" t="str">
            <v>ICEBERG DOUBLE BLACK 4/355C</v>
          </cell>
          <cell r="C295" t="str">
            <v>ICEBERG</v>
          </cell>
          <cell r="D295" t="str">
            <v>N</v>
          </cell>
          <cell r="E295" t="str">
            <v>10</v>
          </cell>
          <cell r="F295" t="str">
            <v>General List</v>
          </cell>
          <cell r="G295">
            <v>45966</v>
          </cell>
          <cell r="H295" t="str">
            <v>HARD SELTZERS</v>
          </cell>
          <cell r="I295" t="str">
            <v>300</v>
          </cell>
          <cell r="J295" t="str">
            <v>Ready to Drink</v>
          </cell>
          <cell r="K295" t="str">
            <v>315</v>
          </cell>
          <cell r="L295" t="str">
            <v>RTD - Spirit Based</v>
          </cell>
          <cell r="M295" t="str">
            <v>310</v>
          </cell>
          <cell r="N295" t="str">
            <v>Seltzers</v>
          </cell>
          <cell r="O295">
            <v>1420</v>
          </cell>
          <cell r="P295">
            <v>6</v>
          </cell>
          <cell r="Q295" t="str">
            <v>006</v>
          </cell>
          <cell r="R295" t="str">
            <v>CA</v>
          </cell>
          <cell r="S295" t="str">
            <v>Canada</v>
          </cell>
          <cell r="T295" t="str">
            <v>999</v>
          </cell>
        </row>
        <row r="296">
          <cell r="A296">
            <v>69205</v>
          </cell>
          <cell r="B296" t="str">
            <v>SOUR PUSS RASP LEMONADE 355C</v>
          </cell>
          <cell r="C296" t="str">
            <v>PHILLIPS (CANADA)</v>
          </cell>
          <cell r="D296" t="str">
            <v>N</v>
          </cell>
          <cell r="E296" t="str">
            <v>10</v>
          </cell>
          <cell r="F296" t="str">
            <v>General List</v>
          </cell>
          <cell r="G296">
            <v>45966</v>
          </cell>
          <cell r="H296" t="str">
            <v>COOLERS</v>
          </cell>
          <cell r="I296" t="str">
            <v>300</v>
          </cell>
          <cell r="J296" t="str">
            <v>Ready to Drink</v>
          </cell>
          <cell r="K296" t="str">
            <v>315</v>
          </cell>
          <cell r="L296" t="str">
            <v>RTD - Spirit Based</v>
          </cell>
          <cell r="M296" t="str">
            <v>305</v>
          </cell>
          <cell r="N296" t="str">
            <v>Coolers</v>
          </cell>
          <cell r="O296">
            <v>355</v>
          </cell>
          <cell r="P296">
            <v>24</v>
          </cell>
          <cell r="Q296" t="str">
            <v>024</v>
          </cell>
          <cell r="R296" t="str">
            <v>CA</v>
          </cell>
          <cell r="S296" t="str">
            <v>Canada</v>
          </cell>
          <cell r="T296" t="str">
            <v>999</v>
          </cell>
        </row>
        <row r="297">
          <cell r="A297">
            <v>69215</v>
          </cell>
          <cell r="B297" t="str">
            <v>POPSICLE VODKA FIRECRACKER473C</v>
          </cell>
          <cell r="C297" t="str">
            <v>STATION 22</v>
          </cell>
          <cell r="D297" t="str">
            <v>N</v>
          </cell>
          <cell r="E297" t="str">
            <v>10</v>
          </cell>
          <cell r="F297" t="str">
            <v>General List</v>
          </cell>
          <cell r="G297">
            <v>45967</v>
          </cell>
          <cell r="H297" t="str">
            <v>COOLERS</v>
          </cell>
          <cell r="I297" t="str">
            <v>300</v>
          </cell>
          <cell r="J297" t="str">
            <v>Ready to Drink</v>
          </cell>
          <cell r="K297" t="str">
            <v>315</v>
          </cell>
          <cell r="L297" t="str">
            <v>RTD - Spirit Based</v>
          </cell>
          <cell r="M297" t="str">
            <v>305</v>
          </cell>
          <cell r="N297" t="str">
            <v>Coolers</v>
          </cell>
          <cell r="O297">
            <v>473</v>
          </cell>
          <cell r="P297">
            <v>24</v>
          </cell>
          <cell r="Q297" t="str">
            <v>024</v>
          </cell>
          <cell r="R297" t="str">
            <v>CA</v>
          </cell>
          <cell r="S297" t="str">
            <v>Canada</v>
          </cell>
          <cell r="T297" t="str">
            <v>999</v>
          </cell>
        </row>
        <row r="298">
          <cell r="A298">
            <v>69218</v>
          </cell>
          <cell r="B298" t="str">
            <v>POPSICLE VS MIX PACK 12/355C</v>
          </cell>
          <cell r="C298" t="str">
            <v>STATION 22</v>
          </cell>
          <cell r="D298" t="str">
            <v>N</v>
          </cell>
          <cell r="E298" t="str">
            <v>10</v>
          </cell>
          <cell r="F298" t="str">
            <v>General List</v>
          </cell>
          <cell r="G298">
            <v>46003</v>
          </cell>
          <cell r="H298" t="str">
            <v>HARD SODAS</v>
          </cell>
          <cell r="I298" t="str">
            <v>300</v>
          </cell>
          <cell r="J298" t="str">
            <v>Ready to Drink</v>
          </cell>
          <cell r="K298" t="str">
            <v>315</v>
          </cell>
          <cell r="L298" t="str">
            <v>RTD - Spirit Based</v>
          </cell>
          <cell r="M298" t="str">
            <v>325</v>
          </cell>
          <cell r="N298" t="str">
            <v>Sodas</v>
          </cell>
          <cell r="O298">
            <v>4260</v>
          </cell>
          <cell r="P298">
            <v>2</v>
          </cell>
          <cell r="Q298" t="str">
            <v>002</v>
          </cell>
          <cell r="R298" t="str">
            <v>CA</v>
          </cell>
          <cell r="S298" t="str">
            <v>Canada</v>
          </cell>
          <cell r="T298" t="str">
            <v>260</v>
          </cell>
        </row>
        <row r="299">
          <cell r="A299">
            <v>69234</v>
          </cell>
          <cell r="B299" t="str">
            <v>CEDARCREEK PL HAYNE SYR2021VQA</v>
          </cell>
          <cell r="C299" t="str">
            <v>CEDARCREEK (OKANAGAN)</v>
          </cell>
          <cell r="D299" t="str">
            <v>R</v>
          </cell>
          <cell r="E299" t="str">
            <v>21</v>
          </cell>
          <cell r="F299" t="str">
            <v>Specialty-Allocations</v>
          </cell>
          <cell r="G299">
            <v>45968</v>
          </cell>
          <cell r="H299" t="str">
            <v>TABLE WINE-CANADA VQA &amp; OTHER</v>
          </cell>
          <cell r="I299" t="str">
            <v>200</v>
          </cell>
          <cell r="J299" t="str">
            <v>Wine</v>
          </cell>
          <cell r="K299" t="str">
            <v>235</v>
          </cell>
          <cell r="L299" t="str">
            <v>Table Wine- Red</v>
          </cell>
          <cell r="M299" t="str">
            <v>280</v>
          </cell>
          <cell r="N299" t="str">
            <v>Shiraz/Syrah</v>
          </cell>
          <cell r="O299">
            <v>750</v>
          </cell>
          <cell r="P299">
            <v>6</v>
          </cell>
          <cell r="Q299" t="str">
            <v>001</v>
          </cell>
          <cell r="R299" t="str">
            <v>CA</v>
          </cell>
          <cell r="S299" t="str">
            <v>Canada</v>
          </cell>
          <cell r="T299" t="str">
            <v>223</v>
          </cell>
        </row>
        <row r="300">
          <cell r="A300">
            <v>69237</v>
          </cell>
          <cell r="B300" t="str">
            <v>CEDARCREEK PL STH PINO 2022VQA</v>
          </cell>
          <cell r="C300" t="str">
            <v>CEDARCREEK (OKANAGAN)</v>
          </cell>
          <cell r="D300" t="str">
            <v>R</v>
          </cell>
          <cell r="E300" t="str">
            <v>21</v>
          </cell>
          <cell r="F300" t="str">
            <v>Specialty-Allocations</v>
          </cell>
          <cell r="G300">
            <v>45968</v>
          </cell>
          <cell r="H300" t="str">
            <v>TABLE WINE-CANADA VQA &amp; OTHER</v>
          </cell>
          <cell r="I300" t="str">
            <v>200</v>
          </cell>
          <cell r="J300" t="str">
            <v>Wine</v>
          </cell>
          <cell r="K300" t="str">
            <v>235</v>
          </cell>
          <cell r="L300" t="str">
            <v>Table Wine- Red</v>
          </cell>
          <cell r="M300" t="str">
            <v>256</v>
          </cell>
          <cell r="N300" t="str">
            <v>Pinot Noir</v>
          </cell>
          <cell r="O300">
            <v>750</v>
          </cell>
          <cell r="P300">
            <v>12</v>
          </cell>
          <cell r="Q300" t="str">
            <v>001</v>
          </cell>
          <cell r="R300" t="str">
            <v>CA</v>
          </cell>
          <cell r="S300" t="str">
            <v>Canada</v>
          </cell>
          <cell r="T300" t="str">
            <v>223</v>
          </cell>
        </row>
        <row r="301">
          <cell r="A301">
            <v>69242</v>
          </cell>
          <cell r="B301" t="str">
            <v>CEDARCREEK PL EAST PINO2022VQA</v>
          </cell>
          <cell r="C301" t="str">
            <v>CEDARCREEK (OKANAGAN)</v>
          </cell>
          <cell r="D301" t="str">
            <v>R</v>
          </cell>
          <cell r="E301" t="str">
            <v>21</v>
          </cell>
          <cell r="F301" t="str">
            <v>Specialty-Allocations</v>
          </cell>
          <cell r="G301">
            <v>45968</v>
          </cell>
          <cell r="H301" t="str">
            <v>TABLE WINE-CANADA VQA &amp; OTHER</v>
          </cell>
          <cell r="I301" t="str">
            <v>200</v>
          </cell>
          <cell r="J301" t="str">
            <v>Wine</v>
          </cell>
          <cell r="K301" t="str">
            <v>235</v>
          </cell>
          <cell r="L301" t="str">
            <v>Table Wine- Red</v>
          </cell>
          <cell r="M301" t="str">
            <v>256</v>
          </cell>
          <cell r="N301" t="str">
            <v>Pinot Noir</v>
          </cell>
          <cell r="O301">
            <v>750</v>
          </cell>
          <cell r="P301">
            <v>12</v>
          </cell>
          <cell r="Q301" t="str">
            <v>001</v>
          </cell>
          <cell r="R301" t="str">
            <v>CA</v>
          </cell>
          <cell r="S301" t="str">
            <v>Canada</v>
          </cell>
          <cell r="T301" t="str">
            <v>223</v>
          </cell>
        </row>
        <row r="302">
          <cell r="A302">
            <v>69250</v>
          </cell>
          <cell r="B302" t="str">
            <v>MARTINSLANE SIMES RIES 2023VQA</v>
          </cell>
          <cell r="C302" t="str">
            <v>MARTIN'S LANE (OKANAGAN)</v>
          </cell>
          <cell r="D302" t="str">
            <v>R</v>
          </cell>
          <cell r="E302" t="str">
            <v>21</v>
          </cell>
          <cell r="F302" t="str">
            <v>Specialty-Allocations</v>
          </cell>
          <cell r="G302">
            <v>45968</v>
          </cell>
          <cell r="H302" t="str">
            <v>TABLE WINE-CANADA VQA &amp; OTHER</v>
          </cell>
          <cell r="I302" t="str">
            <v>200</v>
          </cell>
          <cell r="J302" t="str">
            <v>Wine</v>
          </cell>
          <cell r="K302" t="str">
            <v>255</v>
          </cell>
          <cell r="L302" t="str">
            <v>Table Wine- White</v>
          </cell>
          <cell r="M302" t="str">
            <v>270</v>
          </cell>
          <cell r="N302" t="str">
            <v>Riesling</v>
          </cell>
          <cell r="O302">
            <v>750</v>
          </cell>
          <cell r="P302">
            <v>3</v>
          </cell>
          <cell r="Q302" t="str">
            <v>001</v>
          </cell>
          <cell r="R302" t="str">
            <v>CA</v>
          </cell>
          <cell r="S302" t="str">
            <v>Canada</v>
          </cell>
          <cell r="T302" t="str">
            <v>223</v>
          </cell>
        </row>
        <row r="303">
          <cell r="A303">
            <v>69253</v>
          </cell>
          <cell r="B303" t="str">
            <v>CHECKMATE END GAME MER 2021VQA</v>
          </cell>
          <cell r="C303" t="str">
            <v>CHECKMATE (OKANAGAN)</v>
          </cell>
          <cell r="D303" t="str">
            <v>L</v>
          </cell>
          <cell r="E303" t="str">
            <v>21</v>
          </cell>
          <cell r="F303" t="str">
            <v>Specialty-Allocations</v>
          </cell>
          <cell r="G303">
            <v>45968</v>
          </cell>
          <cell r="H303" t="str">
            <v>TABLE WINE-CANADA VQA &amp; OTHER</v>
          </cell>
          <cell r="I303" t="str">
            <v>200</v>
          </cell>
          <cell r="J303" t="str">
            <v>Wine</v>
          </cell>
          <cell r="K303" t="str">
            <v>235</v>
          </cell>
          <cell r="L303" t="str">
            <v>Table Wine- Red</v>
          </cell>
          <cell r="M303" t="str">
            <v>248</v>
          </cell>
          <cell r="N303" t="str">
            <v>Merlot</v>
          </cell>
          <cell r="O303">
            <v>750</v>
          </cell>
          <cell r="P303">
            <v>3</v>
          </cell>
          <cell r="Q303" t="str">
            <v>001</v>
          </cell>
          <cell r="R303" t="str">
            <v>CA</v>
          </cell>
          <cell r="S303" t="str">
            <v>Canada</v>
          </cell>
          <cell r="T303" t="str">
            <v>223</v>
          </cell>
        </row>
        <row r="304">
          <cell r="A304">
            <v>69260</v>
          </cell>
          <cell r="B304" t="str">
            <v>MARTINSLANE SIMES PINO 2020VQA</v>
          </cell>
          <cell r="C304" t="str">
            <v>MARTIN'S LANE (OKANAGAN)</v>
          </cell>
          <cell r="D304" t="str">
            <v>R</v>
          </cell>
          <cell r="E304" t="str">
            <v>21</v>
          </cell>
          <cell r="F304" t="str">
            <v>Specialty-Allocations</v>
          </cell>
          <cell r="G304">
            <v>45968</v>
          </cell>
          <cell r="H304" t="str">
            <v>TABLE WINE-CANADA VQA &amp; OTHER</v>
          </cell>
          <cell r="I304" t="str">
            <v>200</v>
          </cell>
          <cell r="J304" t="str">
            <v>Wine</v>
          </cell>
          <cell r="K304" t="str">
            <v>235</v>
          </cell>
          <cell r="L304" t="str">
            <v>Table Wine- Red</v>
          </cell>
          <cell r="M304" t="str">
            <v>256</v>
          </cell>
          <cell r="N304" t="str">
            <v>Pinot Noir</v>
          </cell>
          <cell r="O304">
            <v>750</v>
          </cell>
          <cell r="P304">
            <v>3</v>
          </cell>
          <cell r="Q304" t="str">
            <v>001</v>
          </cell>
          <cell r="R304" t="str">
            <v>CA</v>
          </cell>
          <cell r="S304" t="str">
            <v>Canada</v>
          </cell>
          <cell r="T304" t="str">
            <v>223</v>
          </cell>
        </row>
        <row r="305">
          <cell r="A305">
            <v>69261</v>
          </cell>
          <cell r="B305" t="str">
            <v>CHECKMATE ATTACK CHARD 2020VQA</v>
          </cell>
          <cell r="C305" t="str">
            <v>CHECKMATE (OKANAGAN)</v>
          </cell>
          <cell r="D305" t="str">
            <v>R</v>
          </cell>
          <cell r="E305" t="str">
            <v>21</v>
          </cell>
          <cell r="F305" t="str">
            <v>Specialty-Allocations</v>
          </cell>
          <cell r="G305">
            <v>45968</v>
          </cell>
          <cell r="H305" t="str">
            <v>TABLE WINE-CANADA VQA &amp; OTHER</v>
          </cell>
          <cell r="I305" t="str">
            <v>200</v>
          </cell>
          <cell r="J305" t="str">
            <v>Wine</v>
          </cell>
          <cell r="K305" t="str">
            <v>255</v>
          </cell>
          <cell r="L305" t="str">
            <v>Table Wine- White</v>
          </cell>
          <cell r="M305" t="str">
            <v>227</v>
          </cell>
          <cell r="N305" t="str">
            <v>Chardonnay</v>
          </cell>
          <cell r="O305">
            <v>750</v>
          </cell>
          <cell r="P305">
            <v>3</v>
          </cell>
          <cell r="Q305" t="str">
            <v>001</v>
          </cell>
          <cell r="R305" t="str">
            <v>CA</v>
          </cell>
          <cell r="S305" t="str">
            <v>Canada</v>
          </cell>
          <cell r="T305" t="str">
            <v>223</v>
          </cell>
        </row>
        <row r="306">
          <cell r="A306">
            <v>69265</v>
          </cell>
          <cell r="B306" t="str">
            <v>MARTINSLANE NARA RIES 2022VQA</v>
          </cell>
          <cell r="C306" t="str">
            <v>MARTIN'S LANE (OKANAGAN)</v>
          </cell>
          <cell r="D306" t="str">
            <v>R</v>
          </cell>
          <cell r="E306" t="str">
            <v>21</v>
          </cell>
          <cell r="F306" t="str">
            <v>Specialty-Allocations</v>
          </cell>
          <cell r="G306">
            <v>45968</v>
          </cell>
          <cell r="H306" t="str">
            <v>TABLE WINE-CANADA VQA &amp; OTHER</v>
          </cell>
          <cell r="I306" t="str">
            <v>200</v>
          </cell>
          <cell r="J306" t="str">
            <v>Wine</v>
          </cell>
          <cell r="K306" t="str">
            <v>255</v>
          </cell>
          <cell r="L306" t="str">
            <v>Table Wine- White</v>
          </cell>
          <cell r="M306" t="str">
            <v>270</v>
          </cell>
          <cell r="N306" t="str">
            <v>Riesling</v>
          </cell>
          <cell r="O306">
            <v>750</v>
          </cell>
          <cell r="P306">
            <v>3</v>
          </cell>
          <cell r="Q306" t="str">
            <v>001</v>
          </cell>
          <cell r="R306" t="str">
            <v>CA</v>
          </cell>
          <cell r="S306" t="str">
            <v>Canada</v>
          </cell>
          <cell r="T306" t="str">
            <v>223</v>
          </cell>
        </row>
        <row r="307">
          <cell r="A307">
            <v>69267</v>
          </cell>
          <cell r="B307" t="str">
            <v>MARTINSLANE NARA PINO 2020 VQA</v>
          </cell>
          <cell r="C307" t="str">
            <v>MARTIN'S LANE (OKANAGAN)</v>
          </cell>
          <cell r="D307" t="str">
            <v>R</v>
          </cell>
          <cell r="E307" t="str">
            <v>21</v>
          </cell>
          <cell r="F307" t="str">
            <v>Specialty-Allocations</v>
          </cell>
          <cell r="G307">
            <v>45968</v>
          </cell>
          <cell r="H307" t="str">
            <v>TABLE WINE-CANADA VQA &amp; OTHER</v>
          </cell>
          <cell r="I307" t="str">
            <v>200</v>
          </cell>
          <cell r="J307" t="str">
            <v>Wine</v>
          </cell>
          <cell r="K307" t="str">
            <v>235</v>
          </cell>
          <cell r="L307" t="str">
            <v>Table Wine- Red</v>
          </cell>
          <cell r="M307" t="str">
            <v>256</v>
          </cell>
          <cell r="N307" t="str">
            <v>Pinot Noir</v>
          </cell>
          <cell r="O307">
            <v>750</v>
          </cell>
          <cell r="P307">
            <v>3</v>
          </cell>
          <cell r="Q307" t="str">
            <v>001</v>
          </cell>
          <cell r="R307" t="str">
            <v>CA</v>
          </cell>
          <cell r="S307" t="str">
            <v>Canada</v>
          </cell>
          <cell r="T307" t="str">
            <v>223</v>
          </cell>
        </row>
        <row r="308">
          <cell r="A308">
            <v>69294</v>
          </cell>
          <cell r="B308" t="str">
            <v>DILLON'S BLD ORG STRWBRY 473C</v>
          </cell>
          <cell r="C308" t="str">
            <v>DILLON'S SMALL BATCH DISTILLER</v>
          </cell>
          <cell r="D308" t="str">
            <v>N</v>
          </cell>
          <cell r="E308" t="str">
            <v>10</v>
          </cell>
          <cell r="F308" t="str">
            <v>General List</v>
          </cell>
          <cell r="G308">
            <v>45971</v>
          </cell>
          <cell r="H308" t="str">
            <v>COCKTAILS</v>
          </cell>
          <cell r="I308" t="str">
            <v>300</v>
          </cell>
          <cell r="J308" t="str">
            <v>Ready to Drink</v>
          </cell>
          <cell r="K308" t="str">
            <v>315</v>
          </cell>
          <cell r="L308" t="str">
            <v>RTD - Spirit Based</v>
          </cell>
          <cell r="M308" t="str">
            <v>308</v>
          </cell>
          <cell r="N308" t="str">
            <v>Cocktails</v>
          </cell>
          <cell r="O308">
            <v>473</v>
          </cell>
          <cell r="P308">
            <v>24</v>
          </cell>
          <cell r="Q308" t="str">
            <v>024</v>
          </cell>
          <cell r="R308" t="str">
            <v>CA</v>
          </cell>
          <cell r="S308" t="str">
            <v>Canada</v>
          </cell>
          <cell r="T308" t="str">
            <v>999</v>
          </cell>
        </row>
        <row r="309">
          <cell r="A309">
            <v>69296</v>
          </cell>
          <cell r="B309" t="str">
            <v>THE KRAKEN BLACK SPICED RUM</v>
          </cell>
          <cell r="C309" t="str">
            <v>PROXIMO (CANADA)</v>
          </cell>
          <cell r="D309" t="str">
            <v>P</v>
          </cell>
          <cell r="E309">
            <v>10</v>
          </cell>
          <cell r="F309" t="str">
            <v>General List</v>
          </cell>
          <cell r="G309">
            <v>45971</v>
          </cell>
          <cell r="H309" t="str">
            <v>RUM, DARK/BLACK/NAVY</v>
          </cell>
          <cell r="I309">
            <v>100</v>
          </cell>
          <cell r="J309" t="str">
            <v>Spirits</v>
          </cell>
          <cell r="K309">
            <v>160</v>
          </cell>
          <cell r="L309" t="str">
            <v>Rum</v>
          </cell>
          <cell r="M309">
            <v>165</v>
          </cell>
          <cell r="N309" t="str">
            <v>Rum - Spiced</v>
          </cell>
          <cell r="O309">
            <v>750</v>
          </cell>
          <cell r="P309">
            <v>12</v>
          </cell>
          <cell r="Q309">
            <v>12</v>
          </cell>
          <cell r="R309" t="str">
            <v>CA</v>
          </cell>
          <cell r="S309" t="str">
            <v>Canada</v>
          </cell>
          <cell r="T309">
            <v>260</v>
          </cell>
        </row>
        <row r="310">
          <cell r="A310">
            <v>69297</v>
          </cell>
          <cell r="B310" t="str">
            <v>THE KRAKEN BLACK SPICED RUM</v>
          </cell>
          <cell r="C310" t="str">
            <v>PROXIMO (CANADA)</v>
          </cell>
          <cell r="D310" t="str">
            <v>P</v>
          </cell>
          <cell r="E310">
            <v>10</v>
          </cell>
          <cell r="F310" t="str">
            <v>General List</v>
          </cell>
          <cell r="G310">
            <v>45971</v>
          </cell>
          <cell r="H310" t="str">
            <v>RUM, DARK/BLACK/NAVY</v>
          </cell>
          <cell r="I310">
            <v>100</v>
          </cell>
          <cell r="J310" t="str">
            <v>Spirits</v>
          </cell>
          <cell r="K310">
            <v>160</v>
          </cell>
          <cell r="L310" t="str">
            <v>Rum</v>
          </cell>
          <cell r="M310">
            <v>165</v>
          </cell>
          <cell r="N310" t="str">
            <v>Rum - Spiced</v>
          </cell>
          <cell r="O310">
            <v>1140</v>
          </cell>
          <cell r="P310">
            <v>6</v>
          </cell>
          <cell r="Q310">
            <v>6</v>
          </cell>
          <cell r="R310" t="str">
            <v>CA</v>
          </cell>
          <cell r="S310" t="str">
            <v>Canada</v>
          </cell>
          <cell r="T310">
            <v>260</v>
          </cell>
        </row>
        <row r="311">
          <cell r="A311">
            <v>69298</v>
          </cell>
          <cell r="B311" t="str">
            <v>THE KRAKEN BLACK SPICED RUM</v>
          </cell>
          <cell r="C311" t="str">
            <v>PROXIMO (CANADA)</v>
          </cell>
          <cell r="D311" t="str">
            <v>N</v>
          </cell>
          <cell r="E311">
            <v>20</v>
          </cell>
          <cell r="F311" t="str">
            <v>Specialty-Core</v>
          </cell>
          <cell r="G311">
            <v>45971</v>
          </cell>
          <cell r="H311" t="str">
            <v>RUM, DARK/BLACK/NAVY</v>
          </cell>
          <cell r="I311">
            <v>100</v>
          </cell>
          <cell r="J311" t="str">
            <v>Spirits</v>
          </cell>
          <cell r="K311">
            <v>160</v>
          </cell>
          <cell r="L311" t="str">
            <v>Rum</v>
          </cell>
          <cell r="M311">
            <v>165</v>
          </cell>
          <cell r="N311" t="str">
            <v>Rum - Spiced</v>
          </cell>
          <cell r="O311">
            <v>1750</v>
          </cell>
          <cell r="P311">
            <v>6</v>
          </cell>
          <cell r="Q311">
            <v>6</v>
          </cell>
          <cell r="R311" t="str">
            <v>CA</v>
          </cell>
          <cell r="S311" t="str">
            <v>Canada</v>
          </cell>
          <cell r="T311">
            <v>260</v>
          </cell>
        </row>
        <row r="312">
          <cell r="A312">
            <v>69299</v>
          </cell>
          <cell r="B312" t="str">
            <v>THE KRAKEN GOLD SPICED RUM</v>
          </cell>
          <cell r="C312" t="str">
            <v>PROXIMO (CANADA)</v>
          </cell>
          <cell r="D312" t="str">
            <v>N</v>
          </cell>
          <cell r="E312">
            <v>10</v>
          </cell>
          <cell r="F312" t="str">
            <v>General List</v>
          </cell>
          <cell r="G312">
            <v>45971</v>
          </cell>
          <cell r="H312" t="str">
            <v>RUM, AMBER/GOLD</v>
          </cell>
          <cell r="I312">
            <v>100</v>
          </cell>
          <cell r="J312" t="str">
            <v>Spirits</v>
          </cell>
          <cell r="K312">
            <v>160</v>
          </cell>
          <cell r="L312" t="str">
            <v>Rum</v>
          </cell>
          <cell r="M312">
            <v>163</v>
          </cell>
          <cell r="N312" t="str">
            <v>Rum - Amber/Gold</v>
          </cell>
          <cell r="O312">
            <v>750</v>
          </cell>
          <cell r="P312">
            <v>12</v>
          </cell>
          <cell r="Q312">
            <v>12</v>
          </cell>
          <cell r="R312" t="str">
            <v>CA</v>
          </cell>
          <cell r="S312" t="str">
            <v>Canada</v>
          </cell>
          <cell r="T312">
            <v>260</v>
          </cell>
        </row>
        <row r="313">
          <cell r="A313">
            <v>69300</v>
          </cell>
          <cell r="B313" t="str">
            <v>THE KRAKEN GOLD SPICED RUM</v>
          </cell>
          <cell r="C313" t="str">
            <v>PROXIMO (CANADA)</v>
          </cell>
          <cell r="D313" t="str">
            <v>N</v>
          </cell>
          <cell r="E313">
            <v>20</v>
          </cell>
          <cell r="F313" t="str">
            <v>Specialty-Core</v>
          </cell>
          <cell r="G313">
            <v>45971</v>
          </cell>
          <cell r="H313" t="str">
            <v>RUM, AMBER/GOLD</v>
          </cell>
          <cell r="I313">
            <v>100</v>
          </cell>
          <cell r="J313" t="str">
            <v>Spirits</v>
          </cell>
          <cell r="K313">
            <v>160</v>
          </cell>
          <cell r="L313" t="str">
            <v>Rum</v>
          </cell>
          <cell r="M313">
            <v>163</v>
          </cell>
          <cell r="N313" t="str">
            <v>Rum - Amber/Gold</v>
          </cell>
          <cell r="O313">
            <v>1140</v>
          </cell>
          <cell r="P313">
            <v>6</v>
          </cell>
          <cell r="Q313">
            <v>6</v>
          </cell>
          <cell r="R313" t="str">
            <v>CA</v>
          </cell>
          <cell r="S313" t="str">
            <v>Canada</v>
          </cell>
          <cell r="T313">
            <v>260</v>
          </cell>
        </row>
        <row r="314">
          <cell r="A314">
            <v>69301</v>
          </cell>
          <cell r="B314" t="str">
            <v>SNAPPLE SPIKED 7 STRAW TEA458C</v>
          </cell>
          <cell r="C314" t="str">
            <v>CANADA DRY MOTTS</v>
          </cell>
          <cell r="D314" t="str">
            <v>N</v>
          </cell>
          <cell r="E314" t="str">
            <v>10</v>
          </cell>
          <cell r="F314" t="str">
            <v>General List</v>
          </cell>
          <cell r="G314">
            <v>45971</v>
          </cell>
          <cell r="H314" t="str">
            <v>TEAS</v>
          </cell>
          <cell r="I314" t="str">
            <v>300</v>
          </cell>
          <cell r="J314" t="str">
            <v>Ready to Drink</v>
          </cell>
          <cell r="K314" t="str">
            <v>315</v>
          </cell>
          <cell r="L314" t="str">
            <v>RTD - Spirit Based</v>
          </cell>
          <cell r="M314" t="str">
            <v>330</v>
          </cell>
          <cell r="N314" t="str">
            <v>Teas</v>
          </cell>
          <cell r="O314">
            <v>458</v>
          </cell>
          <cell r="P314">
            <v>24</v>
          </cell>
          <cell r="Q314" t="str">
            <v>024</v>
          </cell>
          <cell r="R314" t="str">
            <v>CA</v>
          </cell>
          <cell r="S314" t="str">
            <v>Canada</v>
          </cell>
          <cell r="T314" t="str">
            <v>999</v>
          </cell>
        </row>
        <row r="315">
          <cell r="A315">
            <v>69310</v>
          </cell>
          <cell r="B315" t="str">
            <v>VILLA CONCHI CAVA BRUT SEL DO</v>
          </cell>
          <cell r="C315" t="str">
            <v>VILLA CONCHI (CAVA DO)</v>
          </cell>
          <cell r="D315" t="str">
            <v>N</v>
          </cell>
          <cell r="E315" t="str">
            <v>10</v>
          </cell>
          <cell r="F315" t="str">
            <v>General List</v>
          </cell>
          <cell r="G315">
            <v>45971</v>
          </cell>
          <cell r="H315" t="str">
            <v>SPARKLING WINE, CHAMPAGNE</v>
          </cell>
          <cell r="I315" t="str">
            <v>200</v>
          </cell>
          <cell r="J315" t="str">
            <v>Wine</v>
          </cell>
          <cell r="K315" t="str">
            <v>225</v>
          </cell>
          <cell r="L315" t="str">
            <v>Sparkling Wine</v>
          </cell>
          <cell r="M315" t="str">
            <v>279</v>
          </cell>
          <cell r="N315" t="str">
            <v>Sparkling Cava</v>
          </cell>
          <cell r="O315">
            <v>750</v>
          </cell>
          <cell r="P315">
            <v>6</v>
          </cell>
          <cell r="Q315" t="str">
            <v>006</v>
          </cell>
          <cell r="R315" t="str">
            <v>ES</v>
          </cell>
          <cell r="S315" t="str">
            <v>Spain</v>
          </cell>
          <cell r="T315" t="str">
            <v>999</v>
          </cell>
        </row>
        <row r="316">
          <cell r="A316">
            <v>69311</v>
          </cell>
          <cell r="B316" t="str">
            <v>JD SHORE ROCKHOUND VODKA</v>
          </cell>
          <cell r="C316" t="str">
            <v>HALIFAX DISTILLING CO</v>
          </cell>
          <cell r="D316" t="str">
            <v>N</v>
          </cell>
          <cell r="E316" t="str">
            <v>20</v>
          </cell>
          <cell r="F316" t="str">
            <v>Specialty-Core</v>
          </cell>
          <cell r="G316">
            <v>45971</v>
          </cell>
          <cell r="H316" t="str">
            <v>VODKA</v>
          </cell>
          <cell r="I316" t="str">
            <v>100</v>
          </cell>
          <cell r="J316" t="str">
            <v>Spirits</v>
          </cell>
          <cell r="K316" t="str">
            <v>180</v>
          </cell>
          <cell r="L316" t="str">
            <v>Vodka</v>
          </cell>
          <cell r="M316" t="str">
            <v>180</v>
          </cell>
          <cell r="N316" t="str">
            <v>Regular Vodka</v>
          </cell>
          <cell r="O316">
            <v>750</v>
          </cell>
          <cell r="P316">
            <v>12</v>
          </cell>
          <cell r="Q316" t="str">
            <v>012</v>
          </cell>
          <cell r="R316" t="str">
            <v>CA</v>
          </cell>
          <cell r="S316" t="str">
            <v>Canada</v>
          </cell>
          <cell r="T316" t="str">
            <v>243</v>
          </cell>
        </row>
        <row r="317">
          <cell r="A317">
            <v>69312</v>
          </cell>
          <cell r="B317" t="str">
            <v>MOTT'S CLAM CAESAR 7 ORIG 458C</v>
          </cell>
          <cell r="C317" t="str">
            <v>CANADA DRY MOTTS</v>
          </cell>
          <cell r="D317" t="str">
            <v>N</v>
          </cell>
          <cell r="E317" t="str">
            <v>10</v>
          </cell>
          <cell r="F317" t="str">
            <v>General List</v>
          </cell>
          <cell r="G317">
            <v>45971</v>
          </cell>
          <cell r="H317" t="str">
            <v>COCKTAILS</v>
          </cell>
          <cell r="I317" t="str">
            <v>300</v>
          </cell>
          <cell r="J317" t="str">
            <v>Ready to Drink</v>
          </cell>
          <cell r="K317" t="str">
            <v>315</v>
          </cell>
          <cell r="L317" t="str">
            <v>RTD - Spirit Based</v>
          </cell>
          <cell r="M317" t="str">
            <v>308</v>
          </cell>
          <cell r="N317" t="str">
            <v>Cocktails</v>
          </cell>
          <cell r="O317">
            <v>458</v>
          </cell>
          <cell r="P317">
            <v>24</v>
          </cell>
          <cell r="Q317" t="str">
            <v>024</v>
          </cell>
          <cell r="R317" t="str">
            <v>CA</v>
          </cell>
          <cell r="S317" t="str">
            <v>Canada</v>
          </cell>
          <cell r="T317" t="str">
            <v>999</v>
          </cell>
        </row>
        <row r="318">
          <cell r="A318">
            <v>69313</v>
          </cell>
          <cell r="B318" t="str">
            <v>DISCO COCKTAIL 4/355C</v>
          </cell>
          <cell r="C318" t="str">
            <v>STATION 22</v>
          </cell>
          <cell r="D318" t="str">
            <v>N</v>
          </cell>
          <cell r="E318" t="str">
            <v>10</v>
          </cell>
          <cell r="F318" t="str">
            <v>General List</v>
          </cell>
          <cell r="G318">
            <v>45973</v>
          </cell>
          <cell r="H318" t="str">
            <v>COCKTAILS</v>
          </cell>
          <cell r="I318" t="str">
            <v>300</v>
          </cell>
          <cell r="J318" t="str">
            <v>Ready to Drink</v>
          </cell>
          <cell r="K318" t="str">
            <v>315</v>
          </cell>
          <cell r="L318" t="str">
            <v>RTD - Spirit Based</v>
          </cell>
          <cell r="M318" t="str">
            <v>308</v>
          </cell>
          <cell r="N318" t="str">
            <v>Cocktails</v>
          </cell>
          <cell r="O318">
            <v>1420</v>
          </cell>
          <cell r="P318">
            <v>6</v>
          </cell>
          <cell r="Q318" t="str">
            <v>006</v>
          </cell>
          <cell r="R318" t="str">
            <v>CA</v>
          </cell>
          <cell r="S318" t="str">
            <v>Canada</v>
          </cell>
          <cell r="T318" t="str">
            <v>999</v>
          </cell>
        </row>
        <row r="319">
          <cell r="A319">
            <v>69316</v>
          </cell>
          <cell r="B319" t="str">
            <v>-196 VOD SODA GRAPEFRUIT 473C</v>
          </cell>
          <cell r="C319" t="str">
            <v>SUNTORY</v>
          </cell>
          <cell r="D319" t="str">
            <v>N</v>
          </cell>
          <cell r="E319" t="str">
            <v>10</v>
          </cell>
          <cell r="F319" t="str">
            <v>General List</v>
          </cell>
          <cell r="G319">
            <v>45973</v>
          </cell>
          <cell r="H319" t="str">
            <v>HARD SELTZERS</v>
          </cell>
          <cell r="I319" t="str">
            <v>300</v>
          </cell>
          <cell r="J319" t="str">
            <v>Ready to Drink</v>
          </cell>
          <cell r="K319" t="str">
            <v>315</v>
          </cell>
          <cell r="L319" t="str">
            <v>RTD - Spirit Based</v>
          </cell>
          <cell r="M319" t="str">
            <v>310</v>
          </cell>
          <cell r="N319" t="str">
            <v>Seltzers</v>
          </cell>
          <cell r="O319">
            <v>473</v>
          </cell>
          <cell r="P319">
            <v>24</v>
          </cell>
          <cell r="Q319" t="str">
            <v>024</v>
          </cell>
          <cell r="R319" t="str">
            <v>JP</v>
          </cell>
          <cell r="S319" t="str">
            <v>Japan</v>
          </cell>
          <cell r="T319" t="str">
            <v>999</v>
          </cell>
        </row>
        <row r="320">
          <cell r="A320">
            <v>69318</v>
          </cell>
          <cell r="B320" t="str">
            <v>SOUTHERN COMFORT LEMONADE 473C</v>
          </cell>
          <cell r="C320" t="str">
            <v>STATION 22</v>
          </cell>
          <cell r="D320" t="str">
            <v>N</v>
          </cell>
          <cell r="E320" t="str">
            <v>10</v>
          </cell>
          <cell r="F320" t="str">
            <v>General List</v>
          </cell>
          <cell r="G320">
            <v>45973</v>
          </cell>
          <cell r="H320" t="str">
            <v>COCKTAILS</v>
          </cell>
          <cell r="I320" t="str">
            <v>300</v>
          </cell>
          <cell r="J320" t="str">
            <v>Ready to Drink</v>
          </cell>
          <cell r="K320" t="str">
            <v>315</v>
          </cell>
          <cell r="L320" t="str">
            <v>RTD - Spirit Based</v>
          </cell>
          <cell r="M320" t="str">
            <v>308</v>
          </cell>
          <cell r="N320" t="str">
            <v>Cocktails</v>
          </cell>
          <cell r="O320">
            <v>473</v>
          </cell>
          <cell r="P320">
            <v>24</v>
          </cell>
          <cell r="Q320" t="str">
            <v>024</v>
          </cell>
          <cell r="R320" t="str">
            <v>CA</v>
          </cell>
          <cell r="S320" t="str">
            <v>Canada</v>
          </cell>
          <cell r="T320" t="str">
            <v>999</v>
          </cell>
        </row>
        <row r="321">
          <cell r="A321">
            <v>69320</v>
          </cell>
          <cell r="B321" t="str">
            <v>BLACK FLY CR PURPLE MIX12/355C</v>
          </cell>
          <cell r="C321" t="str">
            <v>BLACK FLY BEVERAGE CO (ONT)</v>
          </cell>
          <cell r="D321" t="str">
            <v>N</v>
          </cell>
          <cell r="E321" t="str">
            <v>10</v>
          </cell>
          <cell r="F321" t="str">
            <v>General List</v>
          </cell>
          <cell r="G321">
            <v>45973</v>
          </cell>
          <cell r="H321" t="str">
            <v>COOLERS</v>
          </cell>
          <cell r="I321" t="str">
            <v>300</v>
          </cell>
          <cell r="J321" t="str">
            <v>Ready to Drink</v>
          </cell>
          <cell r="K321" t="str">
            <v>315</v>
          </cell>
          <cell r="L321" t="str">
            <v>RTD - Spirit Based</v>
          </cell>
          <cell r="M321" t="str">
            <v>305</v>
          </cell>
          <cell r="N321" t="str">
            <v>Coolers</v>
          </cell>
          <cell r="O321">
            <v>4260</v>
          </cell>
          <cell r="P321">
            <v>2</v>
          </cell>
          <cell r="Q321" t="str">
            <v>002</v>
          </cell>
          <cell r="R321" t="str">
            <v>CA</v>
          </cell>
          <cell r="S321" t="str">
            <v>Canada</v>
          </cell>
          <cell r="T321" t="str">
            <v>999</v>
          </cell>
        </row>
        <row r="322">
          <cell r="A322">
            <v>69322</v>
          </cell>
          <cell r="B322" t="str">
            <v>ABSOLUT HARING SPEC ED VODKA</v>
          </cell>
          <cell r="C322" t="str">
            <v>ABSOLUT (SWEDEN)</v>
          </cell>
          <cell r="D322" t="str">
            <v>N</v>
          </cell>
          <cell r="E322" t="str">
            <v>23</v>
          </cell>
          <cell r="F322" t="str">
            <v>Seasonal Listing</v>
          </cell>
          <cell r="G322">
            <v>45973</v>
          </cell>
          <cell r="H322" t="str">
            <v>VODKA</v>
          </cell>
          <cell r="I322" t="str">
            <v>100</v>
          </cell>
          <cell r="J322" t="str">
            <v>Spirits</v>
          </cell>
          <cell r="K322" t="str">
            <v>180</v>
          </cell>
          <cell r="L322" t="str">
            <v>Vodka</v>
          </cell>
          <cell r="M322" t="str">
            <v>180</v>
          </cell>
          <cell r="N322" t="str">
            <v>Regular Vodka</v>
          </cell>
          <cell r="O322">
            <v>750</v>
          </cell>
          <cell r="P322">
            <v>12</v>
          </cell>
          <cell r="Q322" t="str">
            <v>012</v>
          </cell>
          <cell r="R322" t="str">
            <v>SE</v>
          </cell>
          <cell r="S322" t="str">
            <v>Sweden</v>
          </cell>
          <cell r="T322" t="str">
            <v>999</v>
          </cell>
        </row>
        <row r="323">
          <cell r="A323">
            <v>69323</v>
          </cell>
          <cell r="B323" t="str">
            <v>ABSOLUT TABASCO VODKA</v>
          </cell>
          <cell r="C323" t="str">
            <v>ABSOLUT (SWEDEN)</v>
          </cell>
          <cell r="D323" t="str">
            <v>N</v>
          </cell>
          <cell r="E323" t="str">
            <v>20</v>
          </cell>
          <cell r="F323" t="str">
            <v>Specialty-Core</v>
          </cell>
          <cell r="G323">
            <v>45973</v>
          </cell>
          <cell r="H323" t="str">
            <v>VODKA, FLAVOURED</v>
          </cell>
          <cell r="I323" t="str">
            <v>100</v>
          </cell>
          <cell r="J323" t="str">
            <v>Spirits</v>
          </cell>
          <cell r="K323" t="str">
            <v>180</v>
          </cell>
          <cell r="L323" t="str">
            <v>Vodka</v>
          </cell>
          <cell r="M323" t="str">
            <v>181</v>
          </cell>
          <cell r="N323" t="str">
            <v>Flavoured Vodka</v>
          </cell>
          <cell r="O323">
            <v>750</v>
          </cell>
          <cell r="P323">
            <v>12</v>
          </cell>
          <cell r="Q323" t="str">
            <v>012</v>
          </cell>
          <cell r="R323" t="str">
            <v>SE</v>
          </cell>
          <cell r="S323" t="str">
            <v>Sweden</v>
          </cell>
          <cell r="T323" t="str">
            <v>999</v>
          </cell>
        </row>
        <row r="324">
          <cell r="A324">
            <v>69343</v>
          </cell>
          <cell r="B324" t="str">
            <v>FOUNDERS GIN COCKTAIL VP8/355C</v>
          </cell>
          <cell r="C324" t="str">
            <v>FOUNDERS ORIGINAL</v>
          </cell>
          <cell r="D324" t="str">
            <v>N</v>
          </cell>
          <cell r="E324" t="str">
            <v>10</v>
          </cell>
          <cell r="F324" t="str">
            <v>General List</v>
          </cell>
          <cell r="G324">
            <v>45974</v>
          </cell>
          <cell r="H324" t="str">
            <v>COCKTAILS</v>
          </cell>
          <cell r="I324" t="str">
            <v>300</v>
          </cell>
          <cell r="J324" t="str">
            <v>Ready to Drink</v>
          </cell>
          <cell r="K324" t="str">
            <v>315</v>
          </cell>
          <cell r="L324" t="str">
            <v>RTD - Spirit Based</v>
          </cell>
          <cell r="M324" t="str">
            <v>308</v>
          </cell>
          <cell r="N324" t="str">
            <v>Cocktails</v>
          </cell>
          <cell r="O324">
            <v>2840</v>
          </cell>
          <cell r="P324">
            <v>3</v>
          </cell>
          <cell r="Q324" t="str">
            <v>003</v>
          </cell>
          <cell r="R324" t="str">
            <v>CA</v>
          </cell>
          <cell r="S324" t="str">
            <v>Canada</v>
          </cell>
          <cell r="T324" t="str">
            <v>999</v>
          </cell>
        </row>
        <row r="325">
          <cell r="A325">
            <v>69345</v>
          </cell>
          <cell r="B325" t="str">
            <v>MALIBU PINEAPPLE VAR PK 8/355C</v>
          </cell>
          <cell r="C325" t="str">
            <v>HIRAM WALKER &amp; SONS LTD</v>
          </cell>
          <cell r="D325" t="str">
            <v>N</v>
          </cell>
          <cell r="E325" t="str">
            <v>10</v>
          </cell>
          <cell r="F325" t="str">
            <v>General List</v>
          </cell>
          <cell r="G325">
            <v>45974</v>
          </cell>
          <cell r="H325" t="str">
            <v>COCKTAILS</v>
          </cell>
          <cell r="I325" t="str">
            <v>300</v>
          </cell>
          <cell r="J325" t="str">
            <v>Ready to Drink</v>
          </cell>
          <cell r="K325" t="str">
            <v>315</v>
          </cell>
          <cell r="L325" t="str">
            <v>RTD - Spirit Based</v>
          </cell>
          <cell r="M325" t="str">
            <v>308</v>
          </cell>
          <cell r="N325" t="str">
            <v>Cocktails</v>
          </cell>
          <cell r="O325">
            <v>2840</v>
          </cell>
          <cell r="P325">
            <v>3</v>
          </cell>
          <cell r="Q325" t="str">
            <v>003</v>
          </cell>
          <cell r="R325" t="str">
            <v>CA</v>
          </cell>
          <cell r="S325" t="str">
            <v>Canada</v>
          </cell>
          <cell r="T325" t="str">
            <v>999</v>
          </cell>
        </row>
        <row r="326">
          <cell r="A326">
            <v>69347</v>
          </cell>
          <cell r="B326" t="str">
            <v>JP WISERS CANADA DRY GINGR 473</v>
          </cell>
          <cell r="C326" t="str">
            <v>JP WISERS</v>
          </cell>
          <cell r="D326" t="str">
            <v>N</v>
          </cell>
          <cell r="E326" t="str">
            <v>10</v>
          </cell>
          <cell r="F326" t="str">
            <v>General List</v>
          </cell>
          <cell r="G326">
            <v>45974</v>
          </cell>
          <cell r="H326" t="str">
            <v>COCKTAILS</v>
          </cell>
          <cell r="I326" t="str">
            <v>300</v>
          </cell>
          <cell r="J326" t="str">
            <v>Ready to Drink</v>
          </cell>
          <cell r="K326" t="str">
            <v>315</v>
          </cell>
          <cell r="L326" t="str">
            <v>RTD - Spirit Based</v>
          </cell>
          <cell r="M326" t="str">
            <v>308</v>
          </cell>
          <cell r="N326" t="str">
            <v>Cocktails</v>
          </cell>
          <cell r="O326">
            <v>473</v>
          </cell>
          <cell r="P326">
            <v>24</v>
          </cell>
          <cell r="Q326" t="str">
            <v>024</v>
          </cell>
          <cell r="R326" t="str">
            <v>CA</v>
          </cell>
          <cell r="S326" t="str">
            <v>Canada</v>
          </cell>
          <cell r="T326" t="str">
            <v>999</v>
          </cell>
        </row>
        <row r="327">
          <cell r="A327">
            <v>69384</v>
          </cell>
          <cell r="B327" t="str">
            <v>DUTCH BARN ORCHARD VODKA</v>
          </cell>
          <cell r="C327" t="str">
            <v>ELLERS FARM DISTILLERY (UK)</v>
          </cell>
          <cell r="D327" t="str">
            <v>N</v>
          </cell>
          <cell r="E327" t="str">
            <v>20</v>
          </cell>
          <cell r="F327" t="str">
            <v>Specialty-Core</v>
          </cell>
          <cell r="G327">
            <v>45975</v>
          </cell>
          <cell r="H327" t="str">
            <v>VODKA</v>
          </cell>
          <cell r="I327" t="str">
            <v>100</v>
          </cell>
          <cell r="J327" t="str">
            <v>Spirits</v>
          </cell>
          <cell r="K327" t="str">
            <v>180</v>
          </cell>
          <cell r="L327" t="str">
            <v>Vodka</v>
          </cell>
          <cell r="M327" t="str">
            <v>180</v>
          </cell>
          <cell r="N327" t="str">
            <v>Regular Vodka</v>
          </cell>
          <cell r="O327">
            <v>700</v>
          </cell>
          <cell r="P327">
            <v>6</v>
          </cell>
          <cell r="Q327" t="str">
            <v>006</v>
          </cell>
          <cell r="R327" t="str">
            <v>GB</v>
          </cell>
          <cell r="S327" t="str">
            <v>United Kingdom</v>
          </cell>
          <cell r="T327" t="str">
            <v>999</v>
          </cell>
        </row>
        <row r="328">
          <cell r="A328">
            <v>69385</v>
          </cell>
          <cell r="B328" t="str">
            <v>THE MUFF IRISH VODKA</v>
          </cell>
          <cell r="C328" t="str">
            <v>THE MUFF LIQUOR CO (IRELAND)</v>
          </cell>
          <cell r="D328" t="str">
            <v>N</v>
          </cell>
          <cell r="E328" t="str">
            <v>20</v>
          </cell>
          <cell r="F328" t="str">
            <v>Specialty-Core</v>
          </cell>
          <cell r="G328">
            <v>45975</v>
          </cell>
          <cell r="H328" t="str">
            <v>VODKA</v>
          </cell>
          <cell r="I328" t="str">
            <v>100</v>
          </cell>
          <cell r="J328" t="str">
            <v>Spirits</v>
          </cell>
          <cell r="K328" t="str">
            <v>180</v>
          </cell>
          <cell r="L328" t="str">
            <v>Vodka</v>
          </cell>
          <cell r="M328" t="str">
            <v>180</v>
          </cell>
          <cell r="N328" t="str">
            <v>Regular Vodka</v>
          </cell>
          <cell r="O328">
            <v>700</v>
          </cell>
          <cell r="P328">
            <v>6</v>
          </cell>
          <cell r="Q328" t="str">
            <v>006</v>
          </cell>
          <cell r="R328" t="str">
            <v>IE</v>
          </cell>
          <cell r="S328" t="str">
            <v>Ireland</v>
          </cell>
          <cell r="T328" t="str">
            <v>999</v>
          </cell>
        </row>
        <row r="329">
          <cell r="A329">
            <v>69386</v>
          </cell>
          <cell r="B329" t="str">
            <v>-196 VODKA SODA PEACH 473C</v>
          </cell>
          <cell r="C329" t="str">
            <v>SUNTORY</v>
          </cell>
          <cell r="D329" t="str">
            <v>N</v>
          </cell>
          <cell r="E329" t="str">
            <v>10</v>
          </cell>
          <cell r="F329" t="str">
            <v>General List</v>
          </cell>
          <cell r="G329">
            <v>45978</v>
          </cell>
          <cell r="H329" t="str">
            <v>HARD SELTZERS</v>
          </cell>
          <cell r="I329" t="str">
            <v>300</v>
          </cell>
          <cell r="J329" t="str">
            <v>Ready to Drink</v>
          </cell>
          <cell r="K329" t="str">
            <v>315</v>
          </cell>
          <cell r="L329" t="str">
            <v>RTD - Spirit Based</v>
          </cell>
          <cell r="M329" t="str">
            <v>310</v>
          </cell>
          <cell r="N329" t="str">
            <v>Seltzers</v>
          </cell>
          <cell r="O329">
            <v>473</v>
          </cell>
          <cell r="P329">
            <v>24</v>
          </cell>
          <cell r="Q329" t="str">
            <v>024</v>
          </cell>
          <cell r="R329" t="str">
            <v>JP</v>
          </cell>
          <cell r="S329" t="str">
            <v>Japan</v>
          </cell>
          <cell r="T329" t="str">
            <v>999</v>
          </cell>
        </row>
        <row r="330">
          <cell r="A330">
            <v>69387</v>
          </cell>
          <cell r="B330" t="str">
            <v>REN PREMIUM VODKA</v>
          </cell>
          <cell r="C330" t="str">
            <v>TOPIKOS SPIRIT &amp; BEV (ONTARIO)</v>
          </cell>
          <cell r="D330" t="str">
            <v>P</v>
          </cell>
          <cell r="E330" t="str">
            <v>20</v>
          </cell>
          <cell r="F330" t="str">
            <v>Specialty-Core</v>
          </cell>
          <cell r="G330">
            <v>45978</v>
          </cell>
          <cell r="H330" t="str">
            <v>VODKA</v>
          </cell>
          <cell r="I330" t="str">
            <v>100</v>
          </cell>
          <cell r="J330" t="str">
            <v>Spirits</v>
          </cell>
          <cell r="K330" t="str">
            <v>180</v>
          </cell>
          <cell r="L330" t="str">
            <v>Vodka</v>
          </cell>
          <cell r="M330" t="str">
            <v>180</v>
          </cell>
          <cell r="N330" t="str">
            <v>Regular Vodka</v>
          </cell>
          <cell r="O330">
            <v>750</v>
          </cell>
          <cell r="P330">
            <v>12</v>
          </cell>
          <cell r="Q330" t="str">
            <v>012</v>
          </cell>
          <cell r="R330" t="str">
            <v>CA</v>
          </cell>
          <cell r="S330" t="str">
            <v>Canada</v>
          </cell>
          <cell r="T330" t="str">
            <v>222</v>
          </cell>
        </row>
        <row r="331">
          <cell r="A331">
            <v>69392</v>
          </cell>
          <cell r="B331" t="str">
            <v>DEPARTMENT 66 PAINTED SCARS</v>
          </cell>
          <cell r="C331" t="str">
            <v>DEPARTMENT 66 (ROUSSILLON)</v>
          </cell>
          <cell r="D331" t="str">
            <v>N</v>
          </cell>
          <cell r="E331" t="str">
            <v>11</v>
          </cell>
          <cell r="F331" t="str">
            <v>Buy Now</v>
          </cell>
          <cell r="G331">
            <v>45978</v>
          </cell>
          <cell r="H331" t="str">
            <v>TABLE WINE-FRANCE</v>
          </cell>
          <cell r="I331" t="str">
            <v>200</v>
          </cell>
          <cell r="J331" t="str">
            <v>Wine</v>
          </cell>
          <cell r="K331" t="str">
            <v>235</v>
          </cell>
          <cell r="L331" t="str">
            <v>Table Wine- Red</v>
          </cell>
          <cell r="M331" t="str">
            <v>298</v>
          </cell>
          <cell r="N331" t="str">
            <v>Varietal blend</v>
          </cell>
          <cell r="O331">
            <v>750</v>
          </cell>
          <cell r="P331">
            <v>12</v>
          </cell>
          <cell r="Q331" t="str">
            <v>012</v>
          </cell>
          <cell r="R331" t="str">
            <v>FR</v>
          </cell>
          <cell r="S331" t="str">
            <v>France</v>
          </cell>
          <cell r="T331" t="str">
            <v>999</v>
          </cell>
        </row>
        <row r="332">
          <cell r="A332">
            <v>69399</v>
          </cell>
          <cell r="B332" t="str">
            <v>HAPPY DAD HARD LEMONADE 12/355</v>
          </cell>
          <cell r="C332" t="str">
            <v>HAPPY DAD</v>
          </cell>
          <cell r="D332" t="str">
            <v>N</v>
          </cell>
          <cell r="E332" t="str">
            <v>10</v>
          </cell>
          <cell r="F332" t="str">
            <v>General List</v>
          </cell>
          <cell r="G332">
            <v>45978</v>
          </cell>
          <cell r="H332" t="str">
            <v>COOLERS</v>
          </cell>
          <cell r="I332" t="str">
            <v>300</v>
          </cell>
          <cell r="J332" t="str">
            <v>Ready to Drink</v>
          </cell>
          <cell r="K332" t="str">
            <v>315</v>
          </cell>
          <cell r="L332" t="str">
            <v>RTD - Spirit Based</v>
          </cell>
          <cell r="M332" t="str">
            <v>305</v>
          </cell>
          <cell r="N332" t="str">
            <v>Coolers</v>
          </cell>
          <cell r="O332">
            <v>4260</v>
          </cell>
          <cell r="P332">
            <v>2</v>
          </cell>
          <cell r="Q332" t="str">
            <v>002</v>
          </cell>
          <cell r="R332" t="str">
            <v>CA</v>
          </cell>
          <cell r="S332" t="str">
            <v>Canada</v>
          </cell>
          <cell r="T332" t="str">
            <v>999</v>
          </cell>
        </row>
        <row r="333">
          <cell r="A333">
            <v>69421</v>
          </cell>
          <cell r="B333" t="str">
            <v>HAPPY DAD GRAPE SELTZ12/355C</v>
          </cell>
          <cell r="C333" t="str">
            <v>HAPPY DAD</v>
          </cell>
          <cell r="D333" t="str">
            <v>N</v>
          </cell>
          <cell r="E333" t="str">
            <v>10</v>
          </cell>
          <cell r="F333" t="str">
            <v>General List</v>
          </cell>
          <cell r="G333">
            <v>45978</v>
          </cell>
          <cell r="H333" t="str">
            <v>HARD SELTZERS</v>
          </cell>
          <cell r="I333" t="str">
            <v>300</v>
          </cell>
          <cell r="J333" t="str">
            <v>Ready to Drink</v>
          </cell>
          <cell r="K333" t="str">
            <v>315</v>
          </cell>
          <cell r="L333" t="str">
            <v>RTD - Spirit Based</v>
          </cell>
          <cell r="M333" t="str">
            <v>310</v>
          </cell>
          <cell r="N333" t="str">
            <v>Seltzers</v>
          </cell>
          <cell r="O333">
            <v>4260</v>
          </cell>
          <cell r="P333">
            <v>2</v>
          </cell>
          <cell r="Q333" t="str">
            <v>002</v>
          </cell>
          <cell r="R333" t="str">
            <v>CA</v>
          </cell>
          <cell r="S333" t="str">
            <v>Canada</v>
          </cell>
          <cell r="T333" t="str">
            <v>999</v>
          </cell>
        </row>
        <row r="334">
          <cell r="A334">
            <v>69425</v>
          </cell>
          <cell r="B334" t="str">
            <v>GEORGIAN BAY LIMEADE CHRY 473C</v>
          </cell>
          <cell r="C334" t="str">
            <v>GEORGIAN BAY SPIRITS CO (ONT)</v>
          </cell>
          <cell r="D334" t="str">
            <v>N</v>
          </cell>
          <cell r="E334" t="str">
            <v>10</v>
          </cell>
          <cell r="F334" t="str">
            <v>General List</v>
          </cell>
          <cell r="G334">
            <v>45978</v>
          </cell>
          <cell r="H334" t="str">
            <v>COOLERS</v>
          </cell>
          <cell r="I334" t="str">
            <v>300</v>
          </cell>
          <cell r="J334" t="str">
            <v>Ready to Drink</v>
          </cell>
          <cell r="K334" t="str">
            <v>315</v>
          </cell>
          <cell r="L334" t="str">
            <v>RTD - Spirit Based</v>
          </cell>
          <cell r="M334" t="str">
            <v>305</v>
          </cell>
          <cell r="N334" t="str">
            <v>Coolers</v>
          </cell>
          <cell r="O334">
            <v>473</v>
          </cell>
          <cell r="P334">
            <v>24</v>
          </cell>
          <cell r="Q334" t="str">
            <v>024</v>
          </cell>
          <cell r="R334" t="str">
            <v>CA</v>
          </cell>
          <cell r="S334" t="str">
            <v>Canada</v>
          </cell>
          <cell r="T334" t="str">
            <v>999</v>
          </cell>
        </row>
        <row r="335">
          <cell r="A335">
            <v>69529</v>
          </cell>
          <cell r="B335" t="str">
            <v>JD SHORE CREAM SHOTS SINGLES</v>
          </cell>
          <cell r="C335" t="str">
            <v>HALIFAX DISTILLING CO</v>
          </cell>
          <cell r="D335" t="str">
            <v>L</v>
          </cell>
          <cell r="E335" t="str">
            <v>23</v>
          </cell>
          <cell r="F335" t="str">
            <v>Seasonal Listing</v>
          </cell>
          <cell r="G335">
            <v>45981</v>
          </cell>
          <cell r="H335" t="str">
            <v>SPIRITS IMPULSE</v>
          </cell>
          <cell r="I335" t="str">
            <v>100</v>
          </cell>
          <cell r="J335" t="str">
            <v>Spirits</v>
          </cell>
          <cell r="K335" t="str">
            <v>120</v>
          </cell>
          <cell r="L335" t="str">
            <v>Liqueur</v>
          </cell>
          <cell r="M335" t="str">
            <v>128</v>
          </cell>
          <cell r="N335" t="str">
            <v>Cream</v>
          </cell>
          <cell r="O335">
            <v>300</v>
          </cell>
          <cell r="P335">
            <v>12</v>
          </cell>
          <cell r="Q335" t="str">
            <v>012</v>
          </cell>
          <cell r="R335" t="str">
            <v>CA</v>
          </cell>
          <cell r="S335" t="str">
            <v>Canada</v>
          </cell>
          <cell r="T335" t="str">
            <v>243</v>
          </cell>
        </row>
        <row r="336">
          <cell r="A336">
            <v>69550</v>
          </cell>
          <cell r="B336" t="str">
            <v>KAHLUA COFFEE LIQUEUR</v>
          </cell>
          <cell r="C336" t="str">
            <v>(MEXICO)</v>
          </cell>
          <cell r="D336" t="str">
            <v>P</v>
          </cell>
          <cell r="E336" t="str">
            <v>10</v>
          </cell>
          <cell r="F336" t="str">
            <v>General List</v>
          </cell>
          <cell r="G336">
            <v>45982</v>
          </cell>
          <cell r="H336" t="str">
            <v>LIQUEUR</v>
          </cell>
          <cell r="I336" t="str">
            <v>100</v>
          </cell>
          <cell r="J336" t="str">
            <v>Spirits</v>
          </cell>
          <cell r="K336" t="str">
            <v>120</v>
          </cell>
          <cell r="L336" t="str">
            <v>Liqueur</v>
          </cell>
          <cell r="M336" t="str">
            <v>127</v>
          </cell>
          <cell r="N336" t="str">
            <v>Coffee</v>
          </cell>
          <cell r="O336">
            <v>375</v>
          </cell>
          <cell r="P336">
            <v>24</v>
          </cell>
          <cell r="Q336" t="str">
            <v>024</v>
          </cell>
          <cell r="R336" t="str">
            <v>CA</v>
          </cell>
          <cell r="S336" t="str">
            <v>Canada</v>
          </cell>
          <cell r="T336" t="str">
            <v>222</v>
          </cell>
        </row>
        <row r="337">
          <cell r="A337">
            <v>69570</v>
          </cell>
          <cell r="B337" t="str">
            <v>DR MCGILLICUDDY SOUR RASP LIQ</v>
          </cell>
          <cell r="C337" t="str">
            <v>SAZERAC (CANADA)</v>
          </cell>
          <cell r="D337" t="str">
            <v>L</v>
          </cell>
          <cell r="E337" t="str">
            <v>20</v>
          </cell>
          <cell r="F337" t="str">
            <v>Specialty-Core</v>
          </cell>
          <cell r="G337">
            <v>45986</v>
          </cell>
          <cell r="H337" t="str">
            <v>LIQUEUR</v>
          </cell>
          <cell r="I337" t="str">
            <v>100</v>
          </cell>
          <cell r="J337" t="str">
            <v>Spirits</v>
          </cell>
          <cell r="K337" t="str">
            <v>120</v>
          </cell>
          <cell r="L337" t="str">
            <v>Liqueur</v>
          </cell>
          <cell r="M337" t="str">
            <v>147</v>
          </cell>
          <cell r="N337" t="str">
            <v>Raspberry</v>
          </cell>
          <cell r="O337">
            <v>750</v>
          </cell>
          <cell r="P337">
            <v>12</v>
          </cell>
          <cell r="Q337" t="str">
            <v>012</v>
          </cell>
          <cell r="R337" t="str">
            <v>CA</v>
          </cell>
          <cell r="S337" t="str">
            <v>Canada</v>
          </cell>
          <cell r="T337" t="str">
            <v>999</v>
          </cell>
        </row>
        <row r="338">
          <cell r="A338">
            <v>69571</v>
          </cell>
          <cell r="B338" t="str">
            <v>DR MCGILLICUDDY SOUR BLRASPLIQ</v>
          </cell>
          <cell r="C338" t="str">
            <v>SAZERAC (CANADA)</v>
          </cell>
          <cell r="D338" t="str">
            <v>L</v>
          </cell>
          <cell r="E338" t="str">
            <v>20</v>
          </cell>
          <cell r="F338" t="str">
            <v>Specialty-Core</v>
          </cell>
          <cell r="G338">
            <v>45986</v>
          </cell>
          <cell r="H338" t="str">
            <v>LIQUEUR</v>
          </cell>
          <cell r="I338" t="str">
            <v>100</v>
          </cell>
          <cell r="J338" t="str">
            <v>Spirits</v>
          </cell>
          <cell r="K338" t="str">
            <v>120</v>
          </cell>
          <cell r="L338" t="str">
            <v>Liqueur</v>
          </cell>
          <cell r="M338" t="str">
            <v>147</v>
          </cell>
          <cell r="N338" t="str">
            <v>Raspberry</v>
          </cell>
          <cell r="O338">
            <v>750</v>
          </cell>
          <cell r="P338">
            <v>12</v>
          </cell>
          <cell r="Q338" t="str">
            <v>012</v>
          </cell>
          <cell r="R338" t="str">
            <v>CA</v>
          </cell>
          <cell r="S338" t="str">
            <v>Canada</v>
          </cell>
          <cell r="T338" t="str">
            <v>999</v>
          </cell>
        </row>
        <row r="339">
          <cell r="A339">
            <v>69572</v>
          </cell>
          <cell r="B339" t="str">
            <v>DR MCGILLICUDDY SOUR PEACH LIQ</v>
          </cell>
          <cell r="C339" t="str">
            <v>SAZERAC (CANADA)</v>
          </cell>
          <cell r="D339" t="str">
            <v>L</v>
          </cell>
          <cell r="E339" t="str">
            <v>20</v>
          </cell>
          <cell r="F339" t="str">
            <v>Specialty-Core</v>
          </cell>
          <cell r="G339">
            <v>45986</v>
          </cell>
          <cell r="H339" t="str">
            <v>LIQUEUR</v>
          </cell>
          <cell r="I339" t="str">
            <v>100</v>
          </cell>
          <cell r="J339" t="str">
            <v>Spirits</v>
          </cell>
          <cell r="K339" t="str">
            <v>120</v>
          </cell>
          <cell r="L339" t="str">
            <v>Liqueur</v>
          </cell>
          <cell r="M339" t="str">
            <v>147</v>
          </cell>
          <cell r="N339" t="str">
            <v>Raspberry</v>
          </cell>
          <cell r="O339">
            <v>750</v>
          </cell>
          <cell r="P339">
            <v>12</v>
          </cell>
          <cell r="Q339" t="str">
            <v>012</v>
          </cell>
          <cell r="R339" t="str">
            <v>CA</v>
          </cell>
          <cell r="S339" t="str">
            <v>Canada</v>
          </cell>
          <cell r="T339" t="str">
            <v>999</v>
          </cell>
        </row>
        <row r="340">
          <cell r="A340">
            <v>69633</v>
          </cell>
          <cell r="B340" t="str">
            <v>GRAY MONK LTD ED PINOT NOIR</v>
          </cell>
          <cell r="C340" t="str">
            <v>GRAY MONK</v>
          </cell>
          <cell r="D340" t="str">
            <v>P</v>
          </cell>
          <cell r="E340" t="str">
            <v>20</v>
          </cell>
          <cell r="F340" t="str">
            <v>Specialty-Core</v>
          </cell>
          <cell r="G340">
            <v>45987</v>
          </cell>
          <cell r="H340" t="str">
            <v>TABLE WINE-CANADA VQA &amp; OTHER</v>
          </cell>
          <cell r="I340" t="str">
            <v>200</v>
          </cell>
          <cell r="J340" t="str">
            <v>Wine</v>
          </cell>
          <cell r="K340" t="str">
            <v>235</v>
          </cell>
          <cell r="L340" t="str">
            <v>Table Wine- Red</v>
          </cell>
          <cell r="M340" t="str">
            <v>256</v>
          </cell>
          <cell r="N340" t="str">
            <v>Pinot Noir</v>
          </cell>
          <cell r="O340">
            <v>750</v>
          </cell>
          <cell r="P340">
            <v>12</v>
          </cell>
          <cell r="Q340" t="str">
            <v>012</v>
          </cell>
          <cell r="R340" t="str">
            <v>CA</v>
          </cell>
          <cell r="S340" t="str">
            <v>Canada</v>
          </cell>
          <cell r="T340" t="str">
            <v>999</v>
          </cell>
        </row>
        <row r="341">
          <cell r="A341">
            <v>69639</v>
          </cell>
          <cell r="B341" t="str">
            <v>YELLOW TAIL LIGHT&amp;BRIGHT CHARD</v>
          </cell>
          <cell r="C341" t="str">
            <v>CASELLA WINES (SE AUST)</v>
          </cell>
          <cell r="D341" t="str">
            <v>N</v>
          </cell>
          <cell r="E341" t="str">
            <v>20</v>
          </cell>
          <cell r="F341" t="str">
            <v>Specialty-Core</v>
          </cell>
          <cell r="G341">
            <v>45988</v>
          </cell>
          <cell r="H341" t="str">
            <v>TABLE WINE-AUSTRALIA</v>
          </cell>
          <cell r="I341" t="str">
            <v>200</v>
          </cell>
          <cell r="J341" t="str">
            <v>Wine</v>
          </cell>
          <cell r="K341" t="str">
            <v>255</v>
          </cell>
          <cell r="L341" t="str">
            <v>Table Wine- White</v>
          </cell>
          <cell r="M341" t="str">
            <v>227</v>
          </cell>
          <cell r="N341" t="str">
            <v>Chardonnay</v>
          </cell>
          <cell r="O341">
            <v>750</v>
          </cell>
          <cell r="P341">
            <v>12</v>
          </cell>
          <cell r="Q341" t="str">
            <v>012</v>
          </cell>
          <cell r="R341" t="str">
            <v>AU</v>
          </cell>
          <cell r="S341" t="str">
            <v>Australia</v>
          </cell>
          <cell r="T341" t="str">
            <v>999</v>
          </cell>
        </row>
        <row r="342">
          <cell r="A342">
            <v>69641</v>
          </cell>
          <cell r="B342" t="str">
            <v>KIM CRAWFORD ILLUMN PIQ SABL</v>
          </cell>
          <cell r="C342" t="str">
            <v>MARLBOROUGH</v>
          </cell>
          <cell r="D342" t="str">
            <v>N</v>
          </cell>
          <cell r="E342" t="str">
            <v>20</v>
          </cell>
          <cell r="F342" t="str">
            <v>Specialty-Core</v>
          </cell>
          <cell r="G342">
            <v>45988</v>
          </cell>
          <cell r="H342" t="str">
            <v>TABLE WINE-NEW ZEALAND</v>
          </cell>
          <cell r="I342" t="str">
            <v>200</v>
          </cell>
          <cell r="J342" t="str">
            <v>Wine</v>
          </cell>
          <cell r="K342" t="str">
            <v>255</v>
          </cell>
          <cell r="L342" t="str">
            <v>Table Wine- White</v>
          </cell>
          <cell r="M342" t="str">
            <v>273</v>
          </cell>
          <cell r="N342" t="str">
            <v>Sauvignon Blanc</v>
          </cell>
          <cell r="O342">
            <v>750</v>
          </cell>
          <cell r="P342">
            <v>12</v>
          </cell>
          <cell r="Q342" t="str">
            <v>012</v>
          </cell>
          <cell r="R342" t="str">
            <v>NZ</v>
          </cell>
          <cell r="S342" t="str">
            <v>New Zealand</v>
          </cell>
          <cell r="T342" t="str">
            <v>999</v>
          </cell>
        </row>
        <row r="343">
          <cell r="A343">
            <v>69654</v>
          </cell>
          <cell r="B343" t="str">
            <v>YALUMBA Y SER LIGHTER PIGR</v>
          </cell>
          <cell r="C343" t="str">
            <v>HILL-SMITH EST (AUSTRALIA)</v>
          </cell>
          <cell r="D343" t="str">
            <v>P</v>
          </cell>
          <cell r="E343" t="str">
            <v>23</v>
          </cell>
          <cell r="F343" t="str">
            <v>Seasonal Listing</v>
          </cell>
          <cell r="G343">
            <v>45988</v>
          </cell>
          <cell r="H343" t="str">
            <v>TABLE WINE-AUSTRALIA</v>
          </cell>
          <cell r="I343" t="str">
            <v>200</v>
          </cell>
          <cell r="J343" t="str">
            <v>Wine</v>
          </cell>
          <cell r="K343" t="str">
            <v>255</v>
          </cell>
          <cell r="L343" t="str">
            <v>Table Wine- White</v>
          </cell>
          <cell r="M343" t="str">
            <v>254</v>
          </cell>
          <cell r="N343" t="str">
            <v>Pinot Gris</v>
          </cell>
          <cell r="O343">
            <v>750</v>
          </cell>
          <cell r="P343">
            <v>12</v>
          </cell>
          <cell r="Q343" t="str">
            <v>012</v>
          </cell>
          <cell r="R343" t="str">
            <v>AU</v>
          </cell>
          <cell r="S343" t="str">
            <v>Australia</v>
          </cell>
          <cell r="T343" t="str">
            <v>999</v>
          </cell>
        </row>
        <row r="344">
          <cell r="A344">
            <v>69655</v>
          </cell>
          <cell r="B344" t="str">
            <v>YALUMBA Y SER LIGHTER SHIRAZ</v>
          </cell>
          <cell r="C344" t="str">
            <v>HILL-SMITH EST (AUSTRALIA)</v>
          </cell>
          <cell r="D344" t="str">
            <v>P</v>
          </cell>
          <cell r="E344" t="str">
            <v>23</v>
          </cell>
          <cell r="F344" t="str">
            <v>Seasonal Listing</v>
          </cell>
          <cell r="G344">
            <v>45988</v>
          </cell>
          <cell r="H344" t="str">
            <v>TABLE WINE-AUSTRALIA</v>
          </cell>
          <cell r="I344" t="str">
            <v>200</v>
          </cell>
          <cell r="J344" t="str">
            <v>Wine</v>
          </cell>
          <cell r="K344" t="str">
            <v>235</v>
          </cell>
          <cell r="L344" t="str">
            <v>Table Wine- Red</v>
          </cell>
          <cell r="M344" t="str">
            <v>280</v>
          </cell>
          <cell r="N344" t="str">
            <v>Shiraz/Syrah</v>
          </cell>
          <cell r="O344">
            <v>750</v>
          </cell>
          <cell r="P344">
            <v>12</v>
          </cell>
          <cell r="Q344" t="str">
            <v>012</v>
          </cell>
          <cell r="R344" t="str">
            <v>AU</v>
          </cell>
          <cell r="S344" t="str">
            <v>Australia</v>
          </cell>
          <cell r="T344" t="str">
            <v>999</v>
          </cell>
        </row>
        <row r="345">
          <cell r="A345">
            <v>69660</v>
          </cell>
          <cell r="B345" t="str">
            <v>MARIAS LEGACY SAB SAUV</v>
          </cell>
          <cell r="C345" t="str">
            <v>VINA CARMEN (COLCHAGUA)</v>
          </cell>
          <cell r="D345" t="str">
            <v>N</v>
          </cell>
          <cell r="E345" t="str">
            <v>22</v>
          </cell>
          <cell r="F345" t="str">
            <v>Specialty-Fringe</v>
          </cell>
          <cell r="G345">
            <v>45989</v>
          </cell>
          <cell r="H345" t="str">
            <v>TABLE WINE-CHILE</v>
          </cell>
          <cell r="I345" t="str">
            <v>200</v>
          </cell>
          <cell r="J345" t="str">
            <v>Wine</v>
          </cell>
          <cell r="K345" t="str">
            <v>235</v>
          </cell>
          <cell r="L345" t="str">
            <v>Table Wine- Red</v>
          </cell>
          <cell r="M345" t="str">
            <v>226</v>
          </cell>
          <cell r="N345" t="str">
            <v>Cabernet Sauvignon</v>
          </cell>
          <cell r="O345">
            <v>750</v>
          </cell>
          <cell r="P345">
            <v>12</v>
          </cell>
          <cell r="Q345" t="str">
            <v>012</v>
          </cell>
          <cell r="R345" t="str">
            <v>CL</v>
          </cell>
          <cell r="S345" t="str">
            <v>Chile</v>
          </cell>
          <cell r="T345" t="str">
            <v>999</v>
          </cell>
        </row>
        <row r="346">
          <cell r="A346">
            <v>69662</v>
          </cell>
          <cell r="B346" t="str">
            <v>GALIL MOUNTAIN AVIV ROSE</v>
          </cell>
          <cell r="C346" t="str">
            <v>GALIL MOUNTAIN WINERY (ISRAEL)</v>
          </cell>
          <cell r="D346" t="str">
            <v>N</v>
          </cell>
          <cell r="E346" t="str">
            <v>22</v>
          </cell>
          <cell r="F346" t="str">
            <v>Specialty-Fringe</v>
          </cell>
          <cell r="G346">
            <v>45989</v>
          </cell>
          <cell r="H346" t="str">
            <v>KOSHER</v>
          </cell>
          <cell r="I346" t="str">
            <v>200</v>
          </cell>
          <cell r="J346" t="str">
            <v>Wine</v>
          </cell>
          <cell r="K346" t="str">
            <v>250</v>
          </cell>
          <cell r="L346" t="str">
            <v>Table Wine- Rose/Blush</v>
          </cell>
          <cell r="M346" t="str">
            <v>280</v>
          </cell>
          <cell r="N346" t="str">
            <v>Shiraz/Syrah</v>
          </cell>
          <cell r="O346">
            <v>750</v>
          </cell>
          <cell r="P346">
            <v>12</v>
          </cell>
          <cell r="Q346" t="str">
            <v>012</v>
          </cell>
          <cell r="R346" t="str">
            <v>IL</v>
          </cell>
          <cell r="S346" t="str">
            <v>Israel</v>
          </cell>
          <cell r="T346" t="str">
            <v>999</v>
          </cell>
        </row>
        <row r="347">
          <cell r="A347">
            <v>69666</v>
          </cell>
          <cell r="B347" t="str">
            <v>VIK A CABERNET SAUVIGNON 2022</v>
          </cell>
          <cell r="C347" t="str">
            <v>VIK WINE (CACHAPOAL)</v>
          </cell>
          <cell r="D347" t="str">
            <v>N</v>
          </cell>
          <cell r="E347" t="str">
            <v>23</v>
          </cell>
          <cell r="F347" t="str">
            <v>Seasonal Listing</v>
          </cell>
          <cell r="G347">
            <v>45989</v>
          </cell>
          <cell r="H347" t="str">
            <v>TABLE WINE-CHILE</v>
          </cell>
          <cell r="I347" t="str">
            <v>200</v>
          </cell>
          <cell r="J347" t="str">
            <v>Wine</v>
          </cell>
          <cell r="K347" t="str">
            <v>235</v>
          </cell>
          <cell r="L347" t="str">
            <v>Table Wine- Red</v>
          </cell>
          <cell r="M347" t="str">
            <v>226</v>
          </cell>
          <cell r="N347" t="str">
            <v>Cabernet Sauvignon</v>
          </cell>
          <cell r="O347">
            <v>750</v>
          </cell>
          <cell r="P347">
            <v>6</v>
          </cell>
          <cell r="Q347" t="str">
            <v>006</v>
          </cell>
          <cell r="R347" t="str">
            <v>CL</v>
          </cell>
          <cell r="S347" t="str">
            <v>Chile</v>
          </cell>
          <cell r="T347" t="str">
            <v>999</v>
          </cell>
        </row>
        <row r="348">
          <cell r="A348">
            <v>69668</v>
          </cell>
          <cell r="B348" t="str">
            <v>CRABBIE GOAT ORANGE CREAM LIQ</v>
          </cell>
          <cell r="C348" t="str">
            <v>THE CRABBIE GOAT</v>
          </cell>
          <cell r="D348" t="str">
            <v>L</v>
          </cell>
          <cell r="E348" t="str">
            <v>20</v>
          </cell>
          <cell r="F348" t="str">
            <v>Specialty-Core</v>
          </cell>
          <cell r="G348">
            <v>45989</v>
          </cell>
          <cell r="H348" t="str">
            <v>LIQUEUR</v>
          </cell>
          <cell r="I348" t="str">
            <v>100</v>
          </cell>
          <cell r="J348" t="str">
            <v>Spirits</v>
          </cell>
          <cell r="K348" t="str">
            <v>120</v>
          </cell>
          <cell r="L348" t="str">
            <v>Liqueur</v>
          </cell>
          <cell r="M348" t="str">
            <v>144</v>
          </cell>
          <cell r="N348" t="str">
            <v>Orange</v>
          </cell>
          <cell r="O348">
            <v>750</v>
          </cell>
          <cell r="P348">
            <v>6</v>
          </cell>
          <cell r="Q348" t="str">
            <v>006</v>
          </cell>
          <cell r="R348" t="str">
            <v>CA</v>
          </cell>
          <cell r="S348" t="str">
            <v>Canada</v>
          </cell>
          <cell r="T348" t="str">
            <v>201</v>
          </cell>
        </row>
        <row r="349">
          <cell r="A349">
            <v>69672</v>
          </cell>
          <cell r="B349" t="str">
            <v>CRABBIE GOAT FUDGESICLE CRLIQ</v>
          </cell>
          <cell r="C349" t="str">
            <v>THE CRABBIE GOAT</v>
          </cell>
          <cell r="D349" t="str">
            <v>L</v>
          </cell>
          <cell r="E349" t="str">
            <v>20</v>
          </cell>
          <cell r="F349" t="str">
            <v>Specialty-Core</v>
          </cell>
          <cell r="G349">
            <v>45989</v>
          </cell>
          <cell r="H349" t="str">
            <v>LIQUEUR</v>
          </cell>
          <cell r="I349" t="str">
            <v>100</v>
          </cell>
          <cell r="J349" t="str">
            <v>Spirits</v>
          </cell>
          <cell r="K349" t="str">
            <v>120</v>
          </cell>
          <cell r="L349" t="str">
            <v>Liqueur</v>
          </cell>
          <cell r="M349" t="str">
            <v>128</v>
          </cell>
          <cell r="N349" t="str">
            <v>Cream</v>
          </cell>
          <cell r="O349">
            <v>750</v>
          </cell>
          <cell r="P349">
            <v>6</v>
          </cell>
          <cell r="Q349" t="str">
            <v>006</v>
          </cell>
          <cell r="R349" t="str">
            <v>CA</v>
          </cell>
          <cell r="S349" t="str">
            <v>Canada</v>
          </cell>
          <cell r="T349" t="str">
            <v>201</v>
          </cell>
        </row>
        <row r="350">
          <cell r="A350">
            <v>69676</v>
          </cell>
          <cell r="B350" t="str">
            <v>120 CHARDONNAY</v>
          </cell>
          <cell r="C350" t="str">
            <v>SANTA RITA (CENTRAL VALLEY)</v>
          </cell>
          <cell r="D350" t="str">
            <v>N</v>
          </cell>
          <cell r="E350" t="str">
            <v>20</v>
          </cell>
          <cell r="F350" t="str">
            <v>Specialty-Core</v>
          </cell>
          <cell r="G350">
            <v>45989</v>
          </cell>
          <cell r="H350" t="str">
            <v>TABLE WINE-CHILE</v>
          </cell>
          <cell r="I350" t="str">
            <v>200</v>
          </cell>
          <cell r="J350" t="str">
            <v>Wine</v>
          </cell>
          <cell r="K350" t="str">
            <v>255</v>
          </cell>
          <cell r="L350" t="str">
            <v>Table Wine- White</v>
          </cell>
          <cell r="M350" t="str">
            <v>227</v>
          </cell>
          <cell r="N350" t="str">
            <v>Chardonnay</v>
          </cell>
          <cell r="O350">
            <v>750</v>
          </cell>
          <cell r="P350">
            <v>12</v>
          </cell>
          <cell r="Q350" t="str">
            <v>012</v>
          </cell>
          <cell r="R350" t="str">
            <v>CL</v>
          </cell>
          <cell r="S350" t="str">
            <v>Chile</v>
          </cell>
          <cell r="T350" t="str">
            <v>999</v>
          </cell>
        </row>
        <row r="351">
          <cell r="A351">
            <v>69685</v>
          </cell>
          <cell r="B351" t="str">
            <v>VERAMONTE ORGANIC SAUV BLANC</v>
          </cell>
          <cell r="C351" t="str">
            <v>GONZALEZ BYASS (CASABLANCA)</v>
          </cell>
          <cell r="D351" t="str">
            <v>N</v>
          </cell>
          <cell r="E351" t="str">
            <v>20</v>
          </cell>
          <cell r="F351" t="str">
            <v>Specialty-Core</v>
          </cell>
          <cell r="G351">
            <v>45992</v>
          </cell>
          <cell r="H351" t="str">
            <v>TABLE WINE-CHILE</v>
          </cell>
          <cell r="I351" t="str">
            <v>200</v>
          </cell>
          <cell r="J351" t="str">
            <v>Wine</v>
          </cell>
          <cell r="K351" t="str">
            <v>255</v>
          </cell>
          <cell r="L351" t="str">
            <v>Table Wine- White</v>
          </cell>
          <cell r="M351" t="str">
            <v>273</v>
          </cell>
          <cell r="N351" t="str">
            <v>Sauvignon Blanc</v>
          </cell>
          <cell r="O351">
            <v>750</v>
          </cell>
          <cell r="P351">
            <v>12</v>
          </cell>
          <cell r="Q351" t="str">
            <v>012</v>
          </cell>
          <cell r="R351" t="str">
            <v>CL</v>
          </cell>
          <cell r="S351" t="str">
            <v>Chile</v>
          </cell>
          <cell r="T351" t="str">
            <v>999</v>
          </cell>
        </row>
        <row r="352">
          <cell r="A352">
            <v>69686</v>
          </cell>
          <cell r="B352" t="str">
            <v>DR ZENZEN 0.0% DORNFELDER</v>
          </cell>
          <cell r="C352" t="str">
            <v>EINIG ZENZEN NON ALC</v>
          </cell>
          <cell r="D352" t="str">
            <v>N</v>
          </cell>
          <cell r="E352" t="str">
            <v>20</v>
          </cell>
          <cell r="F352" t="str">
            <v>Specialty-Core</v>
          </cell>
          <cell r="G352">
            <v>45992</v>
          </cell>
          <cell r="H352" t="str">
            <v>NON ALCOHOL WINES</v>
          </cell>
          <cell r="I352" t="str">
            <v>200</v>
          </cell>
          <cell r="J352" t="str">
            <v>Wine</v>
          </cell>
          <cell r="K352" t="str">
            <v>260</v>
          </cell>
          <cell r="L352" t="str">
            <v>Wine - Non-Alcoholic</v>
          </cell>
          <cell r="M352" t="str">
            <v>999</v>
          </cell>
          <cell r="N352" t="str">
            <v>Other</v>
          </cell>
          <cell r="O352">
            <v>750</v>
          </cell>
          <cell r="P352">
            <v>6</v>
          </cell>
          <cell r="Q352" t="str">
            <v>006</v>
          </cell>
          <cell r="R352" t="str">
            <v>DE</v>
          </cell>
          <cell r="S352" t="str">
            <v>Germany</v>
          </cell>
          <cell r="T352" t="str">
            <v>999</v>
          </cell>
        </row>
        <row r="353">
          <cell r="A353">
            <v>69693</v>
          </cell>
          <cell r="B353" t="str">
            <v>DR ZENZEN 0.0% RIESLING</v>
          </cell>
          <cell r="C353" t="str">
            <v>EINIG ZENZEN NON ALC</v>
          </cell>
          <cell r="D353" t="str">
            <v>N</v>
          </cell>
          <cell r="E353" t="str">
            <v>20</v>
          </cell>
          <cell r="F353" t="str">
            <v>Specialty-Core</v>
          </cell>
          <cell r="G353">
            <v>45992</v>
          </cell>
          <cell r="H353" t="str">
            <v>NON ALCOHOL WINES</v>
          </cell>
          <cell r="I353" t="str">
            <v>200</v>
          </cell>
          <cell r="J353" t="str">
            <v>Wine</v>
          </cell>
          <cell r="K353" t="str">
            <v>260</v>
          </cell>
          <cell r="L353" t="str">
            <v>Wine - Non-Alcoholic</v>
          </cell>
          <cell r="M353" t="str">
            <v>270</v>
          </cell>
          <cell r="N353" t="str">
            <v>Riesling</v>
          </cell>
          <cell r="O353">
            <v>750</v>
          </cell>
          <cell r="P353">
            <v>6</v>
          </cell>
          <cell r="Q353" t="str">
            <v>006</v>
          </cell>
          <cell r="R353" t="str">
            <v>DE</v>
          </cell>
          <cell r="S353" t="str">
            <v>Germany</v>
          </cell>
          <cell r="T353" t="str">
            <v>999</v>
          </cell>
        </row>
        <row r="354">
          <cell r="A354">
            <v>69694</v>
          </cell>
          <cell r="B354" t="str">
            <v>PENLEY SON OF TITAN SHIRAZ</v>
          </cell>
          <cell r="C354" t="str">
            <v>PENLEY ESTATE (COONAWARRA)</v>
          </cell>
          <cell r="D354" t="str">
            <v>N</v>
          </cell>
          <cell r="E354" t="str">
            <v>20</v>
          </cell>
          <cell r="F354" t="str">
            <v>Specialty-Core</v>
          </cell>
          <cell r="G354">
            <v>45992</v>
          </cell>
          <cell r="H354" t="str">
            <v>TABLE WINE-AUSTRALIA</v>
          </cell>
          <cell r="I354" t="str">
            <v>200</v>
          </cell>
          <cell r="J354" t="str">
            <v>Wine</v>
          </cell>
          <cell r="K354" t="str">
            <v>235</v>
          </cell>
          <cell r="L354" t="str">
            <v>Table Wine- Red</v>
          </cell>
          <cell r="M354" t="str">
            <v>280</v>
          </cell>
          <cell r="N354" t="str">
            <v>Shiraz/Syrah</v>
          </cell>
          <cell r="O354">
            <v>750</v>
          </cell>
          <cell r="P354">
            <v>12</v>
          </cell>
          <cell r="Q354" t="str">
            <v>012</v>
          </cell>
          <cell r="R354" t="str">
            <v>AU</v>
          </cell>
          <cell r="S354" t="str">
            <v>Australia</v>
          </cell>
          <cell r="T354" t="str">
            <v>999</v>
          </cell>
        </row>
        <row r="355">
          <cell r="A355">
            <v>69697</v>
          </cell>
          <cell r="B355" t="str">
            <v>BAETTIG LOS COMPADRES CAB 2022</v>
          </cell>
          <cell r="C355" t="str">
            <v>BAETTIG (MAULE)</v>
          </cell>
          <cell r="D355" t="str">
            <v>N</v>
          </cell>
          <cell r="E355" t="str">
            <v>23</v>
          </cell>
          <cell r="F355" t="str">
            <v>Seasonal Listing</v>
          </cell>
          <cell r="G355">
            <v>45992</v>
          </cell>
          <cell r="H355" t="str">
            <v>TABLE WINE-CHILE</v>
          </cell>
          <cell r="I355" t="str">
            <v>200</v>
          </cell>
          <cell r="J355" t="str">
            <v>Wine</v>
          </cell>
          <cell r="K355" t="str">
            <v>235</v>
          </cell>
          <cell r="L355" t="str">
            <v>Table Wine- Red</v>
          </cell>
          <cell r="M355" t="str">
            <v>226</v>
          </cell>
          <cell r="N355" t="str">
            <v>Cabernet Sauvignon</v>
          </cell>
          <cell r="O355">
            <v>750</v>
          </cell>
          <cell r="P355">
            <v>12</v>
          </cell>
          <cell r="Q355" t="str">
            <v>012</v>
          </cell>
          <cell r="R355" t="str">
            <v>CL</v>
          </cell>
          <cell r="S355" t="str">
            <v>Chile</v>
          </cell>
          <cell r="T355" t="str">
            <v>999</v>
          </cell>
        </row>
        <row r="356">
          <cell r="A356">
            <v>69700</v>
          </cell>
          <cell r="B356" t="str">
            <v>GATO NEGRO PINOT GRIGIO</v>
          </cell>
          <cell r="C356" t="str">
            <v>SAN PEDRO (CENTRAL VALLEY)</v>
          </cell>
          <cell r="D356" t="str">
            <v>N</v>
          </cell>
          <cell r="E356" t="str">
            <v>10</v>
          </cell>
          <cell r="F356" t="str">
            <v>General List</v>
          </cell>
          <cell r="G356">
            <v>45992</v>
          </cell>
          <cell r="H356" t="str">
            <v>TABLE WINE-CHILE</v>
          </cell>
          <cell r="I356" t="str">
            <v>200</v>
          </cell>
          <cell r="J356" t="str">
            <v>Wine</v>
          </cell>
          <cell r="K356" t="str">
            <v>255</v>
          </cell>
          <cell r="L356" t="str">
            <v>Table Wine- White</v>
          </cell>
          <cell r="M356" t="str">
            <v>254</v>
          </cell>
          <cell r="N356" t="str">
            <v>Pinot Gris</v>
          </cell>
          <cell r="O356">
            <v>750</v>
          </cell>
          <cell r="P356">
            <v>12</v>
          </cell>
          <cell r="Q356" t="str">
            <v>012</v>
          </cell>
          <cell r="R356" t="str">
            <v>CL</v>
          </cell>
          <cell r="S356" t="str">
            <v>Chile</v>
          </cell>
          <cell r="T356" t="str">
            <v>999</v>
          </cell>
        </row>
        <row r="357">
          <cell r="A357">
            <v>69710</v>
          </cell>
          <cell r="B357" t="str">
            <v>VERAMONTE ORGANIC PINOT NOIR</v>
          </cell>
          <cell r="C357" t="str">
            <v>GONZALEZ BYASS (CASABLANCA)</v>
          </cell>
          <cell r="D357" t="str">
            <v>N</v>
          </cell>
          <cell r="E357" t="str">
            <v>20</v>
          </cell>
          <cell r="F357" t="str">
            <v>Specialty-Core</v>
          </cell>
          <cell r="G357">
            <v>45993</v>
          </cell>
          <cell r="H357" t="str">
            <v>TABLE WINE-CHILE</v>
          </cell>
          <cell r="I357" t="str">
            <v>200</v>
          </cell>
          <cell r="J357" t="str">
            <v>Wine</v>
          </cell>
          <cell r="K357" t="str">
            <v>235</v>
          </cell>
          <cell r="L357" t="str">
            <v>Table Wine- Red</v>
          </cell>
          <cell r="M357" t="str">
            <v>256</v>
          </cell>
          <cell r="N357" t="str">
            <v>Pinot Noir</v>
          </cell>
          <cell r="O357">
            <v>750</v>
          </cell>
          <cell r="P357">
            <v>12</v>
          </cell>
          <cell r="Q357" t="str">
            <v>012</v>
          </cell>
          <cell r="R357" t="str">
            <v>CL</v>
          </cell>
          <cell r="S357" t="str">
            <v>Chile</v>
          </cell>
          <cell r="T357" t="str">
            <v>999</v>
          </cell>
        </row>
        <row r="358">
          <cell r="A358">
            <v>69711</v>
          </cell>
          <cell r="B358" t="str">
            <v>PORTIA ROBLE TEMPRANILLO</v>
          </cell>
          <cell r="C358" t="str">
            <v>BODEGAS PORTIA (SPAIN)</v>
          </cell>
          <cell r="D358" t="str">
            <v>N</v>
          </cell>
          <cell r="E358" t="str">
            <v>20</v>
          </cell>
          <cell r="F358" t="str">
            <v>Specialty-Core</v>
          </cell>
          <cell r="G358">
            <v>45993</v>
          </cell>
          <cell r="H358" t="str">
            <v>TABLE WINE-SPAIN</v>
          </cell>
          <cell r="I358" t="str">
            <v>200</v>
          </cell>
          <cell r="J358" t="str">
            <v>Wine</v>
          </cell>
          <cell r="K358" t="str">
            <v>235</v>
          </cell>
          <cell r="L358" t="str">
            <v>Table Wine- Red</v>
          </cell>
          <cell r="M358" t="str">
            <v>282</v>
          </cell>
          <cell r="N358" t="str">
            <v>Tempranillo</v>
          </cell>
          <cell r="O358">
            <v>750</v>
          </cell>
          <cell r="P358">
            <v>12</v>
          </cell>
          <cell r="Q358" t="str">
            <v>012</v>
          </cell>
          <cell r="R358" t="str">
            <v>ES</v>
          </cell>
          <cell r="S358" t="str">
            <v>Spain</v>
          </cell>
          <cell r="T358" t="str">
            <v>999</v>
          </cell>
        </row>
        <row r="359">
          <cell r="A359">
            <v>69717</v>
          </cell>
          <cell r="B359" t="str">
            <v>HAHA PINOT GRIS</v>
          </cell>
          <cell r="C359" t="str">
            <v>HAHA WINE CO (HAWKES BAY)</v>
          </cell>
          <cell r="D359" t="str">
            <v>N</v>
          </cell>
          <cell r="E359" t="str">
            <v>20</v>
          </cell>
          <cell r="F359" t="str">
            <v>Specialty-Core</v>
          </cell>
          <cell r="G359">
            <v>45993</v>
          </cell>
          <cell r="H359" t="str">
            <v>TABLE WINE-NEW ZEALAND</v>
          </cell>
          <cell r="I359" t="str">
            <v>200</v>
          </cell>
          <cell r="J359" t="str">
            <v>Wine</v>
          </cell>
          <cell r="K359" t="str">
            <v>255</v>
          </cell>
          <cell r="L359" t="str">
            <v>Table Wine- White</v>
          </cell>
          <cell r="M359" t="str">
            <v>254</v>
          </cell>
          <cell r="N359" t="str">
            <v>Pinot Gris</v>
          </cell>
          <cell r="O359">
            <v>750</v>
          </cell>
          <cell r="P359">
            <v>12</v>
          </cell>
          <cell r="Q359" t="str">
            <v>012</v>
          </cell>
          <cell r="R359" t="str">
            <v>NZ</v>
          </cell>
          <cell r="S359" t="str">
            <v>New Zealand</v>
          </cell>
          <cell r="T359" t="str">
            <v>999</v>
          </cell>
        </row>
        <row r="360">
          <cell r="A360">
            <v>69734</v>
          </cell>
          <cell r="B360" t="str">
            <v>SMOKY BAY OP COLL BTRY CHARD</v>
          </cell>
          <cell r="C360" t="str">
            <v>SMOKY BAY WINERY (SE AUST)</v>
          </cell>
          <cell r="D360" t="str">
            <v>N</v>
          </cell>
          <cell r="E360" t="str">
            <v>20</v>
          </cell>
          <cell r="F360" t="str">
            <v>Specialty-Core</v>
          </cell>
          <cell r="G360">
            <v>45994</v>
          </cell>
          <cell r="H360" t="str">
            <v>TABLE WINE-AUSTRALIA</v>
          </cell>
          <cell r="I360" t="str">
            <v>200</v>
          </cell>
          <cell r="J360" t="str">
            <v>Wine</v>
          </cell>
          <cell r="K360" t="str">
            <v>255</v>
          </cell>
          <cell r="L360" t="str">
            <v>Table Wine- White</v>
          </cell>
          <cell r="M360" t="str">
            <v>227</v>
          </cell>
          <cell r="N360" t="str">
            <v>Chardonnay</v>
          </cell>
          <cell r="O360">
            <v>750</v>
          </cell>
          <cell r="P360">
            <v>12</v>
          </cell>
          <cell r="Q360" t="str">
            <v>012</v>
          </cell>
          <cell r="R360" t="str">
            <v>AU</v>
          </cell>
          <cell r="S360" t="str">
            <v>Australia</v>
          </cell>
          <cell r="T360" t="str">
            <v>999</v>
          </cell>
        </row>
        <row r="361">
          <cell r="A361">
            <v>69735</v>
          </cell>
          <cell r="B361" t="str">
            <v>SMOKY BAY OP COLL DEC CAB SAUV</v>
          </cell>
          <cell r="C361" t="str">
            <v>SMOKY BAY WINERY (SE AUST)</v>
          </cell>
          <cell r="D361" t="str">
            <v>N</v>
          </cell>
          <cell r="E361" t="str">
            <v>20</v>
          </cell>
          <cell r="F361" t="str">
            <v>Specialty-Core</v>
          </cell>
          <cell r="G361">
            <v>45994</v>
          </cell>
          <cell r="H361" t="str">
            <v>TABLE WINE-AUSTRALIA</v>
          </cell>
          <cell r="I361" t="str">
            <v>200</v>
          </cell>
          <cell r="J361" t="str">
            <v>Wine</v>
          </cell>
          <cell r="K361" t="str">
            <v>235</v>
          </cell>
          <cell r="L361" t="str">
            <v>Table Wine- Red</v>
          </cell>
          <cell r="M361" t="str">
            <v>226</v>
          </cell>
          <cell r="N361" t="str">
            <v>Cabernet Sauvignon</v>
          </cell>
          <cell r="O361">
            <v>750</v>
          </cell>
          <cell r="P361">
            <v>12</v>
          </cell>
          <cell r="Q361" t="str">
            <v>012</v>
          </cell>
          <cell r="R361" t="str">
            <v>AU</v>
          </cell>
          <cell r="S361" t="str">
            <v>Australia</v>
          </cell>
          <cell r="T361" t="str">
            <v>999</v>
          </cell>
        </row>
        <row r="362">
          <cell r="A362">
            <v>69736</v>
          </cell>
          <cell r="B362" t="str">
            <v>O-61 RED BLEND</v>
          </cell>
          <cell r="C362" t="str">
            <v>SAN PEDRO (CHILE)</v>
          </cell>
          <cell r="D362" t="str">
            <v>N</v>
          </cell>
          <cell r="E362" t="str">
            <v>20</v>
          </cell>
          <cell r="F362" t="str">
            <v>Specialty-Core</v>
          </cell>
          <cell r="G362">
            <v>45994</v>
          </cell>
          <cell r="H362" t="str">
            <v>TABLE WINE-CHILE</v>
          </cell>
          <cell r="I362" t="str">
            <v>200</v>
          </cell>
          <cell r="J362" t="str">
            <v>Wine</v>
          </cell>
          <cell r="K362" t="str">
            <v>235</v>
          </cell>
          <cell r="L362" t="str">
            <v>Table Wine- Red</v>
          </cell>
          <cell r="M362" t="str">
            <v>298</v>
          </cell>
          <cell r="N362" t="str">
            <v>Varietal blend</v>
          </cell>
          <cell r="O362">
            <v>750</v>
          </cell>
          <cell r="P362">
            <v>12</v>
          </cell>
          <cell r="Q362" t="str">
            <v>012</v>
          </cell>
          <cell r="R362" t="str">
            <v>CL</v>
          </cell>
          <cell r="S362" t="str">
            <v>Chile</v>
          </cell>
          <cell r="T362" t="str">
            <v>999</v>
          </cell>
        </row>
        <row r="363">
          <cell r="A363">
            <v>69737</v>
          </cell>
          <cell r="B363" t="str">
            <v>O-61 CABERNET SAUVIGNON</v>
          </cell>
          <cell r="C363" t="str">
            <v>SAN PEDRO (CHILE)</v>
          </cell>
          <cell r="D363" t="str">
            <v>N</v>
          </cell>
          <cell r="E363" t="str">
            <v>20</v>
          </cell>
          <cell r="F363" t="str">
            <v>Specialty-Core</v>
          </cell>
          <cell r="G363">
            <v>45994</v>
          </cell>
          <cell r="H363" t="str">
            <v>TABLE WINE-CHILE</v>
          </cell>
          <cell r="I363" t="str">
            <v>200</v>
          </cell>
          <cell r="J363" t="str">
            <v>Wine</v>
          </cell>
          <cell r="K363" t="str">
            <v>235</v>
          </cell>
          <cell r="L363" t="str">
            <v>Table Wine- Red</v>
          </cell>
          <cell r="M363" t="str">
            <v>226</v>
          </cell>
          <cell r="N363" t="str">
            <v>Cabernet Sauvignon</v>
          </cell>
          <cell r="O363">
            <v>750</v>
          </cell>
          <cell r="P363">
            <v>12</v>
          </cell>
          <cell r="Q363" t="str">
            <v>012</v>
          </cell>
          <cell r="R363" t="str">
            <v>CL</v>
          </cell>
          <cell r="S363" t="str">
            <v>Chile</v>
          </cell>
          <cell r="T363" t="str">
            <v>999</v>
          </cell>
        </row>
        <row r="364">
          <cell r="A364">
            <v>69738</v>
          </cell>
          <cell r="B364" t="str">
            <v>VIVO RESERVA PINOT NOIR CASK</v>
          </cell>
          <cell r="C364" t="str">
            <v>VIVO (CHILE)</v>
          </cell>
          <cell r="D364" t="str">
            <v>N</v>
          </cell>
          <cell r="E364" t="str">
            <v>10</v>
          </cell>
          <cell r="F364" t="str">
            <v>General List</v>
          </cell>
          <cell r="G364">
            <v>45994</v>
          </cell>
          <cell r="H364" t="str">
            <v>BAG IN BOX</v>
          </cell>
          <cell r="I364" t="str">
            <v>200</v>
          </cell>
          <cell r="J364" t="str">
            <v>Wine</v>
          </cell>
          <cell r="K364" t="str">
            <v>235</v>
          </cell>
          <cell r="L364" t="str">
            <v>Table Wine- Red</v>
          </cell>
          <cell r="M364" t="str">
            <v>256</v>
          </cell>
          <cell r="N364" t="str">
            <v>Pinot Noir</v>
          </cell>
          <cell r="O364">
            <v>4000</v>
          </cell>
          <cell r="P364">
            <v>4</v>
          </cell>
          <cell r="Q364" t="str">
            <v>004</v>
          </cell>
          <cell r="R364" t="str">
            <v>CL</v>
          </cell>
          <cell r="S364" t="str">
            <v>Chile</v>
          </cell>
          <cell r="T364" t="str">
            <v>999</v>
          </cell>
        </row>
        <row r="365">
          <cell r="A365">
            <v>69740</v>
          </cell>
          <cell r="B365" t="str">
            <v>ONE POUND PER ACRE CAB SAUV</v>
          </cell>
          <cell r="C365" t="str">
            <v>PENNY'S HILL (SOUTH AUST)</v>
          </cell>
          <cell r="D365" t="str">
            <v>N</v>
          </cell>
          <cell r="E365" t="str">
            <v>20</v>
          </cell>
          <cell r="F365" t="str">
            <v>Specialty-Core</v>
          </cell>
          <cell r="G365">
            <v>45994</v>
          </cell>
          <cell r="H365" t="str">
            <v>TABLE WINE-AUSTRALIA</v>
          </cell>
          <cell r="I365" t="str">
            <v>200</v>
          </cell>
          <cell r="J365" t="str">
            <v>Wine</v>
          </cell>
          <cell r="K365" t="str">
            <v>235</v>
          </cell>
          <cell r="L365" t="str">
            <v>Table Wine- Red</v>
          </cell>
          <cell r="M365" t="str">
            <v>226</v>
          </cell>
          <cell r="N365" t="str">
            <v>Cabernet Sauvignon</v>
          </cell>
          <cell r="O365">
            <v>750</v>
          </cell>
          <cell r="P365">
            <v>12</v>
          </cell>
          <cell r="Q365" t="str">
            <v>012</v>
          </cell>
          <cell r="R365" t="str">
            <v>AU</v>
          </cell>
          <cell r="S365" t="str">
            <v>Australia</v>
          </cell>
          <cell r="T365" t="str">
            <v>999</v>
          </cell>
        </row>
        <row r="366">
          <cell r="A366">
            <v>69741</v>
          </cell>
          <cell r="B366" t="str">
            <v>TAYLORS PASS PINOT NOIR</v>
          </cell>
          <cell r="C366" t="str">
            <v>VILLA MARIA (MARLBOROUGH)</v>
          </cell>
          <cell r="D366" t="str">
            <v>N</v>
          </cell>
          <cell r="E366" t="str">
            <v>20</v>
          </cell>
          <cell r="F366" t="str">
            <v>Specialty-Core</v>
          </cell>
          <cell r="G366">
            <v>45995</v>
          </cell>
          <cell r="H366" t="str">
            <v>TABLE WINE-NEW ZEALAND</v>
          </cell>
          <cell r="I366" t="str">
            <v>200</v>
          </cell>
          <cell r="J366" t="str">
            <v>Wine</v>
          </cell>
          <cell r="K366" t="str">
            <v>235</v>
          </cell>
          <cell r="L366" t="str">
            <v>Table Wine- Red</v>
          </cell>
          <cell r="M366" t="str">
            <v>256</v>
          </cell>
          <cell r="N366" t="str">
            <v>Pinot Noir</v>
          </cell>
          <cell r="O366">
            <v>750</v>
          </cell>
          <cell r="P366">
            <v>6</v>
          </cell>
          <cell r="Q366" t="str">
            <v>006</v>
          </cell>
          <cell r="R366" t="str">
            <v>NZ</v>
          </cell>
          <cell r="S366" t="str">
            <v>New Zealand</v>
          </cell>
          <cell r="T366" t="str">
            <v>999</v>
          </cell>
        </row>
        <row r="367">
          <cell r="A367">
            <v>69744</v>
          </cell>
          <cell r="B367" t="str">
            <v>JOEL GOTT SAUVIGNON BLANC</v>
          </cell>
          <cell r="C367" t="str">
            <v>JOEL GOTT (MARLBOROUGH)</v>
          </cell>
          <cell r="D367" t="str">
            <v>N</v>
          </cell>
          <cell r="E367" t="str">
            <v>20</v>
          </cell>
          <cell r="F367" t="str">
            <v>Specialty-Core</v>
          </cell>
          <cell r="G367">
            <v>45995</v>
          </cell>
          <cell r="H367" t="str">
            <v>TABLE WINE-NEW ZEALAND</v>
          </cell>
          <cell r="I367" t="str">
            <v>200</v>
          </cell>
          <cell r="J367" t="str">
            <v>Wine</v>
          </cell>
          <cell r="K367" t="str">
            <v>255</v>
          </cell>
          <cell r="L367" t="str">
            <v>Table Wine- White</v>
          </cell>
          <cell r="M367" t="str">
            <v>273</v>
          </cell>
          <cell r="N367" t="str">
            <v>Sauvignon Blanc</v>
          </cell>
          <cell r="O367">
            <v>750</v>
          </cell>
          <cell r="P367">
            <v>12</v>
          </cell>
          <cell r="Q367" t="str">
            <v>012</v>
          </cell>
          <cell r="R367" t="str">
            <v>NZ</v>
          </cell>
          <cell r="S367" t="str">
            <v>New Zealand</v>
          </cell>
          <cell r="T367" t="str">
            <v>999</v>
          </cell>
        </row>
        <row r="368">
          <cell r="A368">
            <v>69751</v>
          </cell>
          <cell r="B368" t="str">
            <v>PENNY'S HILL SV CAB SAUV</v>
          </cell>
          <cell r="C368" t="str">
            <v>PENNY'S HILL (MCLAREN VALE)</v>
          </cell>
          <cell r="D368" t="str">
            <v>N</v>
          </cell>
          <cell r="E368" t="str">
            <v>23</v>
          </cell>
          <cell r="F368" t="str">
            <v>Seasonal Listing</v>
          </cell>
          <cell r="G368">
            <v>45995</v>
          </cell>
          <cell r="H368" t="str">
            <v>TABLE WINE-AUSTRALIA</v>
          </cell>
          <cell r="I368" t="str">
            <v>200</v>
          </cell>
          <cell r="J368" t="str">
            <v>Wine</v>
          </cell>
          <cell r="K368" t="str">
            <v>235</v>
          </cell>
          <cell r="L368" t="str">
            <v>Table Wine- Red</v>
          </cell>
          <cell r="M368" t="str">
            <v>226</v>
          </cell>
          <cell r="N368" t="str">
            <v>Cabernet Sauvignon</v>
          </cell>
          <cell r="O368">
            <v>750</v>
          </cell>
          <cell r="P368">
            <v>6</v>
          </cell>
          <cell r="Q368" t="str">
            <v>006</v>
          </cell>
          <cell r="R368" t="str">
            <v>AU</v>
          </cell>
          <cell r="S368" t="str">
            <v>Australia</v>
          </cell>
          <cell r="T368" t="str">
            <v>999</v>
          </cell>
        </row>
        <row r="369">
          <cell r="A369">
            <v>69755</v>
          </cell>
          <cell r="B369" t="str">
            <v>BROWN BROS MOSCATO</v>
          </cell>
          <cell r="C369" t="str">
            <v>BROWN BROTHERS (AUSTRALIA)</v>
          </cell>
          <cell r="D369" t="str">
            <v>N</v>
          </cell>
          <cell r="E369" t="str">
            <v>20</v>
          </cell>
          <cell r="F369" t="str">
            <v>Specialty-Core</v>
          </cell>
          <cell r="G369">
            <v>45995</v>
          </cell>
          <cell r="H369" t="str">
            <v>TABLE WINE-AUSTRALIA</v>
          </cell>
          <cell r="I369" t="str">
            <v>200</v>
          </cell>
          <cell r="J369" t="str">
            <v>Wine</v>
          </cell>
          <cell r="K369" t="str">
            <v>255</v>
          </cell>
          <cell r="L369" t="str">
            <v>Table Wine- White</v>
          </cell>
          <cell r="M369" t="str">
            <v>250</v>
          </cell>
          <cell r="N369" t="str">
            <v>Muscat</v>
          </cell>
          <cell r="O369">
            <v>750</v>
          </cell>
          <cell r="P369">
            <v>12</v>
          </cell>
          <cell r="Q369" t="str">
            <v>012</v>
          </cell>
          <cell r="R369" t="str">
            <v>AU</v>
          </cell>
          <cell r="S369" t="str">
            <v>Australia</v>
          </cell>
          <cell r="T369" t="str">
            <v>999</v>
          </cell>
        </row>
        <row r="370">
          <cell r="A370">
            <v>69761</v>
          </cell>
          <cell r="B370" t="str">
            <v>FLORESTA CABERNET FRANC</v>
          </cell>
          <cell r="C370" t="str">
            <v>SANTA RITA (MAIPO)</v>
          </cell>
          <cell r="D370" t="str">
            <v>N</v>
          </cell>
          <cell r="E370" t="str">
            <v>23</v>
          </cell>
          <cell r="F370" t="str">
            <v>Seasonal Listing</v>
          </cell>
          <cell r="G370">
            <v>45995</v>
          </cell>
          <cell r="H370" t="str">
            <v>TABLE WINE-CHILE</v>
          </cell>
          <cell r="I370" t="str">
            <v>200</v>
          </cell>
          <cell r="J370" t="str">
            <v>Wine</v>
          </cell>
          <cell r="K370" t="str">
            <v>235</v>
          </cell>
          <cell r="L370" t="str">
            <v>Table Wine- Red</v>
          </cell>
          <cell r="M370" t="str">
            <v>225</v>
          </cell>
          <cell r="N370" t="str">
            <v>Cabernet Franc</v>
          </cell>
          <cell r="O370">
            <v>750</v>
          </cell>
          <cell r="P370">
            <v>12</v>
          </cell>
          <cell r="Q370" t="str">
            <v>012</v>
          </cell>
          <cell r="R370" t="str">
            <v>CL</v>
          </cell>
          <cell r="S370" t="str">
            <v>Chile</v>
          </cell>
          <cell r="T370" t="str">
            <v>999</v>
          </cell>
        </row>
        <row r="371">
          <cell r="A371">
            <v>69763</v>
          </cell>
          <cell r="B371" t="str">
            <v>VIVO RESERVA PINOT NOIR</v>
          </cell>
          <cell r="C371" t="str">
            <v>VIVO (CHILE)</v>
          </cell>
          <cell r="D371" t="str">
            <v>N</v>
          </cell>
          <cell r="E371" t="str">
            <v>10</v>
          </cell>
          <cell r="F371" t="str">
            <v>General List</v>
          </cell>
          <cell r="G371">
            <v>45995</v>
          </cell>
          <cell r="H371" t="str">
            <v>TABLE WINE-CHILE</v>
          </cell>
          <cell r="I371" t="str">
            <v>200</v>
          </cell>
          <cell r="J371" t="str">
            <v>Wine</v>
          </cell>
          <cell r="K371" t="str">
            <v>235</v>
          </cell>
          <cell r="L371" t="str">
            <v>Table Wine- Red</v>
          </cell>
          <cell r="M371" t="str">
            <v>256</v>
          </cell>
          <cell r="N371" t="str">
            <v>Pinot Noir</v>
          </cell>
          <cell r="O371">
            <v>750</v>
          </cell>
          <cell r="P371">
            <v>12</v>
          </cell>
          <cell r="Q371" t="str">
            <v>012</v>
          </cell>
          <cell r="R371" t="str">
            <v>CL</v>
          </cell>
          <cell r="S371" t="str">
            <v>Chile</v>
          </cell>
          <cell r="T371" t="str">
            <v>999</v>
          </cell>
        </row>
        <row r="372">
          <cell r="A372">
            <v>69765</v>
          </cell>
          <cell r="B372" t="str">
            <v>DE BORTOLI COOL CLIMATE PINO</v>
          </cell>
          <cell r="C372" t="str">
            <v>DE BORTOLI WINES (AUSTRALIA)</v>
          </cell>
          <cell r="D372" t="str">
            <v>N</v>
          </cell>
          <cell r="E372" t="str">
            <v>20</v>
          </cell>
          <cell r="F372" t="str">
            <v>Specialty-Core</v>
          </cell>
          <cell r="G372">
            <v>45995</v>
          </cell>
          <cell r="H372" t="str">
            <v>TABLE WINE-AUSTRALIA</v>
          </cell>
          <cell r="I372" t="str">
            <v>200</v>
          </cell>
          <cell r="J372" t="str">
            <v>Wine</v>
          </cell>
          <cell r="K372" t="str">
            <v>235</v>
          </cell>
          <cell r="L372" t="str">
            <v>Table Wine- Red</v>
          </cell>
          <cell r="M372" t="str">
            <v>256</v>
          </cell>
          <cell r="N372" t="str">
            <v>Pinot Noir</v>
          </cell>
          <cell r="O372">
            <v>750</v>
          </cell>
          <cell r="P372">
            <v>12</v>
          </cell>
          <cell r="Q372" t="str">
            <v>012</v>
          </cell>
          <cell r="R372" t="str">
            <v>AU</v>
          </cell>
          <cell r="S372" t="str">
            <v>Australia</v>
          </cell>
          <cell r="T372" t="str">
            <v>999</v>
          </cell>
        </row>
        <row r="373">
          <cell r="A373">
            <v>69767</v>
          </cell>
          <cell r="B373" t="str">
            <v>TE HENGA SAUVIGNON BLANC</v>
          </cell>
          <cell r="C373" t="str">
            <v>BABICH (MARLBOROUGH)</v>
          </cell>
          <cell r="D373" t="str">
            <v>N</v>
          </cell>
          <cell r="E373" t="str">
            <v>20</v>
          </cell>
          <cell r="F373" t="str">
            <v>Specialty-Core</v>
          </cell>
          <cell r="G373">
            <v>45995</v>
          </cell>
          <cell r="H373" t="str">
            <v>TABLE WINE-NEW ZEALAND</v>
          </cell>
          <cell r="I373" t="str">
            <v>200</v>
          </cell>
          <cell r="J373" t="str">
            <v>Wine</v>
          </cell>
          <cell r="K373" t="str">
            <v>255</v>
          </cell>
          <cell r="L373" t="str">
            <v>Table Wine- White</v>
          </cell>
          <cell r="M373" t="str">
            <v>273</v>
          </cell>
          <cell r="N373" t="str">
            <v>Sauvignon Blanc</v>
          </cell>
          <cell r="O373">
            <v>750</v>
          </cell>
          <cell r="P373">
            <v>12</v>
          </cell>
          <cell r="Q373" t="str">
            <v>012</v>
          </cell>
          <cell r="R373" t="str">
            <v>NZ</v>
          </cell>
          <cell r="S373" t="str">
            <v>New Zealand</v>
          </cell>
          <cell r="T373" t="str">
            <v>999</v>
          </cell>
        </row>
        <row r="374">
          <cell r="A374">
            <v>69791</v>
          </cell>
          <cell r="B374" t="str">
            <v>FEVER-TREE SPK LMNADE 4/200B</v>
          </cell>
          <cell r="C374" t="str">
            <v>FEVER-TREE</v>
          </cell>
          <cell r="D374" t="str">
            <v>N</v>
          </cell>
          <cell r="E374" t="str">
            <v>32</v>
          </cell>
          <cell r="F374" t="str">
            <v>Non-Alcohol</v>
          </cell>
          <cell r="G374">
            <v>45996</v>
          </cell>
          <cell r="H374" t="str">
            <v>NON-ALCOHOL PRODUCTS</v>
          </cell>
          <cell r="I374" t="str">
            <v>500</v>
          </cell>
          <cell r="J374" t="str">
            <v>Non Liq -Retail Merchandise</v>
          </cell>
          <cell r="K374" t="str">
            <v>505</v>
          </cell>
          <cell r="L374" t="str">
            <v>Liquor Related Accessories</v>
          </cell>
          <cell r="M374" t="str">
            <v>560</v>
          </cell>
          <cell r="N374" t="str">
            <v>Cocktail Prep Ingredients</v>
          </cell>
          <cell r="O374">
            <v>800</v>
          </cell>
          <cell r="P374">
            <v>6</v>
          </cell>
          <cell r="Q374" t="str">
            <v>006</v>
          </cell>
          <cell r="R374" t="str">
            <v>GB</v>
          </cell>
          <cell r="S374" t="str">
            <v>United Kingdom</v>
          </cell>
          <cell r="T374" t="str">
            <v>999</v>
          </cell>
        </row>
        <row r="375">
          <cell r="A375">
            <v>69845</v>
          </cell>
          <cell r="B375" t="str">
            <v>GD VAJRA BRICCO DE BAROLO 2021</v>
          </cell>
          <cell r="C375" t="str">
            <v>GD VAJRA (PIEDMONT)</v>
          </cell>
          <cell r="D375" t="str">
            <v>N</v>
          </cell>
          <cell r="E375" t="str">
            <v>21</v>
          </cell>
          <cell r="F375" t="str">
            <v>Specialty-Allocations</v>
          </cell>
          <cell r="G375">
            <v>46001</v>
          </cell>
          <cell r="H375" t="str">
            <v>TABLE WINE-ITALY</v>
          </cell>
          <cell r="I375" t="str">
            <v>200</v>
          </cell>
          <cell r="J375" t="str">
            <v>Wine</v>
          </cell>
          <cell r="K375" t="str">
            <v>235</v>
          </cell>
          <cell r="L375" t="str">
            <v>Table Wine- Red</v>
          </cell>
          <cell r="M375" t="str">
            <v>251</v>
          </cell>
          <cell r="N375" t="str">
            <v>Nebbiolo</v>
          </cell>
          <cell r="O375">
            <v>750</v>
          </cell>
          <cell r="P375">
            <v>6</v>
          </cell>
          <cell r="Q375" t="str">
            <v>001</v>
          </cell>
          <cell r="R375" t="str">
            <v>IT</v>
          </cell>
          <cell r="S375" t="str">
            <v>Italy</v>
          </cell>
          <cell r="T375" t="str">
            <v>254</v>
          </cell>
        </row>
        <row r="376">
          <cell r="A376">
            <v>69849</v>
          </cell>
          <cell r="B376" t="str">
            <v>LAZY SUNDAY FIG HNY SLTZ 355C</v>
          </cell>
          <cell r="C376" t="str">
            <v>BARN HAMMER BREWING COMPANY</v>
          </cell>
          <cell r="D376" t="str">
            <v>N</v>
          </cell>
          <cell r="E376">
            <v>10</v>
          </cell>
          <cell r="F376" t="str">
            <v>General List</v>
          </cell>
          <cell r="G376">
            <v>46001</v>
          </cell>
          <cell r="H376" t="str">
            <v>HARD SELTZERS</v>
          </cell>
          <cell r="I376">
            <v>300</v>
          </cell>
          <cell r="J376" t="str">
            <v>Ready to Drink</v>
          </cell>
          <cell r="K376">
            <v>345</v>
          </cell>
          <cell r="L376" t="str">
            <v>RTD -  NGS/Bulk Spirits</v>
          </cell>
          <cell r="M376" t="str">
            <v>310</v>
          </cell>
          <cell r="N376" t="str">
            <v>Seltzers</v>
          </cell>
          <cell r="O376">
            <v>355</v>
          </cell>
          <cell r="P376">
            <v>24</v>
          </cell>
          <cell r="Q376">
            <v>24</v>
          </cell>
          <cell r="R376" t="str">
            <v>CA</v>
          </cell>
          <cell r="S376" t="str">
            <v>Canada</v>
          </cell>
          <cell r="T376">
            <v>217</v>
          </cell>
        </row>
        <row r="377">
          <cell r="A377">
            <v>69851</v>
          </cell>
          <cell r="B377" t="str">
            <v>LAZY SUNDAY LMN BSL SLTZ 355C</v>
          </cell>
          <cell r="C377" t="str">
            <v>BARN HAMMER BREWING COMPANY</v>
          </cell>
          <cell r="D377" t="str">
            <v>N</v>
          </cell>
          <cell r="E377">
            <v>10</v>
          </cell>
          <cell r="F377" t="str">
            <v>General List</v>
          </cell>
          <cell r="G377">
            <v>46001</v>
          </cell>
          <cell r="H377" t="str">
            <v>HARD SELTZERS</v>
          </cell>
          <cell r="I377">
            <v>300</v>
          </cell>
          <cell r="J377" t="str">
            <v>Ready to Drink</v>
          </cell>
          <cell r="K377">
            <v>345</v>
          </cell>
          <cell r="L377" t="str">
            <v>RTD -  NGS/Bulk Spirits</v>
          </cell>
          <cell r="M377" t="str">
            <v>310</v>
          </cell>
          <cell r="N377" t="str">
            <v>Seltzers</v>
          </cell>
          <cell r="O377">
            <v>355</v>
          </cell>
          <cell r="P377">
            <v>24</v>
          </cell>
          <cell r="Q377">
            <v>24</v>
          </cell>
          <cell r="R377" t="str">
            <v>CA</v>
          </cell>
          <cell r="S377" t="str">
            <v>Canada</v>
          </cell>
          <cell r="T377">
            <v>217</v>
          </cell>
        </row>
        <row r="378">
          <cell r="A378">
            <v>69857</v>
          </cell>
          <cell r="B378" t="str">
            <v>HIGH NOON TEQ SELTZ LIME 473C</v>
          </cell>
          <cell r="C378" t="str">
            <v>HIGH NOON SPIRITS CO</v>
          </cell>
          <cell r="D378" t="str">
            <v>N</v>
          </cell>
          <cell r="E378" t="str">
            <v>10</v>
          </cell>
          <cell r="F378" t="str">
            <v>General List</v>
          </cell>
          <cell r="G378">
            <v>46001</v>
          </cell>
          <cell r="H378" t="str">
            <v>HARD SELTZERS</v>
          </cell>
          <cell r="I378" t="str">
            <v>300</v>
          </cell>
          <cell r="J378" t="str">
            <v>Ready to Drink</v>
          </cell>
          <cell r="K378" t="str">
            <v>315</v>
          </cell>
          <cell r="L378" t="str">
            <v>RTD - Spirit Based</v>
          </cell>
          <cell r="M378" t="str">
            <v>310</v>
          </cell>
          <cell r="N378" t="str">
            <v>Seltzers</v>
          </cell>
          <cell r="O378">
            <v>473</v>
          </cell>
          <cell r="P378">
            <v>24</v>
          </cell>
          <cell r="Q378" t="str">
            <v>024</v>
          </cell>
          <cell r="R378" t="str">
            <v>CA</v>
          </cell>
          <cell r="S378" t="str">
            <v>Canada</v>
          </cell>
          <cell r="T378" t="str">
            <v>999</v>
          </cell>
        </row>
        <row r="379">
          <cell r="A379">
            <v>69898</v>
          </cell>
          <cell r="B379" t="str">
            <v>NOVAS GRAN RES CHARD</v>
          </cell>
          <cell r="C379" t="str">
            <v>EMILIANA (CASABLANCA)</v>
          </cell>
          <cell r="D379" t="str">
            <v>N</v>
          </cell>
          <cell r="E379" t="str">
            <v>20</v>
          </cell>
          <cell r="F379" t="str">
            <v>Specialty-Core</v>
          </cell>
          <cell r="G379">
            <v>46003</v>
          </cell>
          <cell r="H379" t="str">
            <v>TABLE WINE-CHILE</v>
          </cell>
          <cell r="I379" t="str">
            <v>200</v>
          </cell>
          <cell r="J379" t="str">
            <v>Wine</v>
          </cell>
          <cell r="K379" t="str">
            <v>255</v>
          </cell>
          <cell r="L379" t="str">
            <v>Table Wine- White</v>
          </cell>
          <cell r="M379" t="str">
            <v>227</v>
          </cell>
          <cell r="N379" t="str">
            <v>Chardonnay</v>
          </cell>
          <cell r="O379">
            <v>750</v>
          </cell>
          <cell r="P379">
            <v>12</v>
          </cell>
          <cell r="Q379" t="str">
            <v>012</v>
          </cell>
          <cell r="R379" t="str">
            <v>CL</v>
          </cell>
          <cell r="S379" t="str">
            <v>Chile</v>
          </cell>
          <cell r="T379" t="str">
            <v>999</v>
          </cell>
        </row>
        <row r="380">
          <cell r="A380">
            <v>69899</v>
          </cell>
          <cell r="B380" t="str">
            <v>CANADIAN CLUB CHERRY SM 4/355C</v>
          </cell>
          <cell r="C380" t="str">
            <v>HIRAM WALKER &amp; SONS LTD</v>
          </cell>
          <cell r="D380" t="str">
            <v>T</v>
          </cell>
          <cell r="E380" t="str">
            <v>10</v>
          </cell>
          <cell r="F380" t="str">
            <v>General List</v>
          </cell>
          <cell r="G380">
            <v>46003</v>
          </cell>
          <cell r="H380" t="str">
            <v>COCKTAILS</v>
          </cell>
          <cell r="I380" t="str">
            <v>300</v>
          </cell>
          <cell r="J380" t="str">
            <v>Ready to Drink</v>
          </cell>
          <cell r="K380" t="str">
            <v>315</v>
          </cell>
          <cell r="L380" t="str">
            <v>RTD - Spirit Based</v>
          </cell>
          <cell r="M380" t="str">
            <v>308</v>
          </cell>
          <cell r="N380" t="str">
            <v>Cocktails</v>
          </cell>
          <cell r="O380">
            <v>1420</v>
          </cell>
          <cell r="P380">
            <v>6</v>
          </cell>
          <cell r="Q380" t="str">
            <v>006</v>
          </cell>
          <cell r="R380" t="str">
            <v>CA</v>
          </cell>
          <cell r="S380" t="str">
            <v>Canada</v>
          </cell>
          <cell r="T380" t="str">
            <v>999</v>
          </cell>
        </row>
        <row r="381">
          <cell r="A381">
            <v>69901</v>
          </cell>
          <cell r="B381" t="str">
            <v>CANADIAN CLUB SM TEA PK12/355C</v>
          </cell>
          <cell r="C381" t="str">
            <v>HIRAM WALKER &amp; SONS LTD</v>
          </cell>
          <cell r="D381" t="str">
            <v>N</v>
          </cell>
          <cell r="E381" t="str">
            <v>10</v>
          </cell>
          <cell r="F381" t="str">
            <v>General List</v>
          </cell>
          <cell r="G381">
            <v>46003</v>
          </cell>
          <cell r="H381" t="str">
            <v>COCKTAILS</v>
          </cell>
          <cell r="I381" t="str">
            <v>300</v>
          </cell>
          <cell r="J381" t="str">
            <v>Ready to Drink</v>
          </cell>
          <cell r="K381" t="str">
            <v>315</v>
          </cell>
          <cell r="L381" t="str">
            <v>RTD - Spirit Based</v>
          </cell>
          <cell r="M381" t="str">
            <v>999</v>
          </cell>
          <cell r="N381" t="str">
            <v>Other</v>
          </cell>
          <cell r="O381">
            <v>4260</v>
          </cell>
          <cell r="P381">
            <v>2</v>
          </cell>
          <cell r="Q381" t="str">
            <v>002</v>
          </cell>
          <cell r="R381" t="str">
            <v>CA</v>
          </cell>
          <cell r="S381" t="str">
            <v>Canada</v>
          </cell>
          <cell r="T381" t="str">
            <v>999</v>
          </cell>
        </row>
        <row r="382">
          <cell r="A382">
            <v>69902</v>
          </cell>
          <cell r="B382" t="str">
            <v>TAYLOR FLAD GLOBE RES TAWNY</v>
          </cell>
          <cell r="C382" t="str">
            <v>PORTO TAYLOR FLADGATE</v>
          </cell>
          <cell r="D382" t="str">
            <v>L</v>
          </cell>
          <cell r="E382" t="str">
            <v>23</v>
          </cell>
          <cell r="F382" t="str">
            <v>Seasonal Listing</v>
          </cell>
          <cell r="G382">
            <v>46003</v>
          </cell>
          <cell r="H382" t="str">
            <v>FORTIFIED WINE-PORT/TAWNY</v>
          </cell>
          <cell r="I382" t="str">
            <v>200</v>
          </cell>
          <cell r="J382" t="str">
            <v>Wine</v>
          </cell>
          <cell r="K382" t="str">
            <v>205</v>
          </cell>
          <cell r="L382" t="str">
            <v>Fortified Wines</v>
          </cell>
          <cell r="M382" t="str">
            <v>267</v>
          </cell>
          <cell r="N382" t="str">
            <v>Tawny</v>
          </cell>
          <cell r="O382">
            <v>750</v>
          </cell>
          <cell r="P382">
            <v>6</v>
          </cell>
          <cell r="Q382" t="str">
            <v>006</v>
          </cell>
          <cell r="R382" t="str">
            <v>PT</v>
          </cell>
          <cell r="S382" t="str">
            <v>Portugal</v>
          </cell>
          <cell r="T382" t="str">
            <v>999</v>
          </cell>
        </row>
        <row r="383">
          <cell r="A383">
            <v>69903</v>
          </cell>
          <cell r="B383" t="str">
            <v>LONG DRINK STRONG CITRUS 473C</v>
          </cell>
          <cell r="C383" t="str">
            <v>THE FINNISH LONG DRINK</v>
          </cell>
          <cell r="D383" t="str">
            <v>N</v>
          </cell>
          <cell r="E383" t="str">
            <v>10</v>
          </cell>
          <cell r="F383" t="str">
            <v>General List</v>
          </cell>
          <cell r="G383">
            <v>46003</v>
          </cell>
          <cell r="H383" t="str">
            <v>COOLERS</v>
          </cell>
          <cell r="I383" t="str">
            <v>300</v>
          </cell>
          <cell r="J383" t="str">
            <v>Ready to Drink</v>
          </cell>
          <cell r="K383" t="str">
            <v>315</v>
          </cell>
          <cell r="L383" t="str">
            <v>RTD - Spirit Based</v>
          </cell>
          <cell r="M383" t="str">
            <v>305</v>
          </cell>
          <cell r="N383" t="str">
            <v>Coolers</v>
          </cell>
          <cell r="O383">
            <v>473</v>
          </cell>
          <cell r="P383">
            <v>24</v>
          </cell>
          <cell r="Q383" t="str">
            <v>024</v>
          </cell>
          <cell r="R383" t="str">
            <v>CA</v>
          </cell>
          <cell r="S383" t="str">
            <v>Canada</v>
          </cell>
          <cell r="T383" t="str">
            <v>999</v>
          </cell>
        </row>
        <row r="384">
          <cell r="A384">
            <v>69910</v>
          </cell>
          <cell r="B384" t="str">
            <v>LONG DRINK 0 SUG VP 12/355C</v>
          </cell>
          <cell r="C384" t="str">
            <v>THE FINNISH LONG DRINK</v>
          </cell>
          <cell r="D384" t="str">
            <v>N</v>
          </cell>
          <cell r="E384" t="str">
            <v>10</v>
          </cell>
          <cell r="F384" t="str">
            <v>General List</v>
          </cell>
          <cell r="G384">
            <v>46006</v>
          </cell>
          <cell r="H384" t="str">
            <v>COOLERS</v>
          </cell>
          <cell r="I384" t="str">
            <v>300</v>
          </cell>
          <cell r="J384" t="str">
            <v>Ready to Drink</v>
          </cell>
          <cell r="K384" t="str">
            <v>315</v>
          </cell>
          <cell r="L384" t="str">
            <v>RTD - Spirit Based</v>
          </cell>
          <cell r="M384" t="str">
            <v>305</v>
          </cell>
          <cell r="N384" t="str">
            <v>Coolers</v>
          </cell>
          <cell r="O384">
            <v>4260</v>
          </cell>
          <cell r="P384">
            <v>2</v>
          </cell>
          <cell r="Q384" t="str">
            <v>002</v>
          </cell>
          <cell r="R384" t="str">
            <v>CA</v>
          </cell>
          <cell r="S384" t="str">
            <v>Canada</v>
          </cell>
          <cell r="T384" t="str">
            <v>999</v>
          </cell>
        </row>
        <row r="385">
          <cell r="A385">
            <v>69915</v>
          </cell>
          <cell r="B385" t="str">
            <v>WHITE CLAW CLAWTAILS VP12/355C</v>
          </cell>
          <cell r="C385" t="str">
            <v>WHITE CLAW SELTZER CO</v>
          </cell>
          <cell r="D385" t="str">
            <v>N</v>
          </cell>
          <cell r="E385" t="str">
            <v>10</v>
          </cell>
          <cell r="F385" t="str">
            <v>General List</v>
          </cell>
          <cell r="G385">
            <v>46006</v>
          </cell>
          <cell r="H385" t="str">
            <v>COCKTAILS</v>
          </cell>
          <cell r="I385" t="str">
            <v>300</v>
          </cell>
          <cell r="J385" t="str">
            <v>Ready to Drink</v>
          </cell>
          <cell r="K385" t="str">
            <v>315</v>
          </cell>
          <cell r="L385" t="str">
            <v>RTD - Spirit Based</v>
          </cell>
          <cell r="M385" t="str">
            <v>308</v>
          </cell>
          <cell r="N385" t="str">
            <v>Cocktails</v>
          </cell>
          <cell r="O385">
            <v>4260</v>
          </cell>
          <cell r="P385">
            <v>2</v>
          </cell>
          <cell r="Q385" t="str">
            <v>002</v>
          </cell>
          <cell r="R385" t="str">
            <v>CA</v>
          </cell>
          <cell r="S385" t="str">
            <v>Canada</v>
          </cell>
          <cell r="T385" t="str">
            <v>999</v>
          </cell>
        </row>
        <row r="386">
          <cell r="A386">
            <v>69920</v>
          </cell>
          <cell r="B386" t="str">
            <v>CHIMAY GR RES BRANDY BRL 750B</v>
          </cell>
          <cell r="C386" t="str">
            <v>CHIMAY ABBEY BREWERY (BELGIUM)</v>
          </cell>
          <cell r="D386" t="str">
            <v>N</v>
          </cell>
          <cell r="E386" t="str">
            <v>11</v>
          </cell>
          <cell r="F386" t="str">
            <v>Buy Now</v>
          </cell>
          <cell r="G386">
            <v>46006</v>
          </cell>
          <cell r="H386" t="str">
            <v>MBLL DISTRIBUTED BEER</v>
          </cell>
          <cell r="I386" t="str">
            <v>400</v>
          </cell>
          <cell r="J386" t="str">
            <v>Beer</v>
          </cell>
          <cell r="K386" t="str">
            <v>430</v>
          </cell>
          <cell r="L386" t="str">
            <v>Beer- MBLL Distributed</v>
          </cell>
          <cell r="M386" t="str">
            <v>440</v>
          </cell>
          <cell r="N386" t="str">
            <v>Strong/Extra Strong - Alc &gt;5.5</v>
          </cell>
          <cell r="O386">
            <v>750</v>
          </cell>
          <cell r="P386">
            <v>6</v>
          </cell>
          <cell r="Q386" t="str">
            <v>006</v>
          </cell>
          <cell r="R386" t="str">
            <v>BE</v>
          </cell>
          <cell r="S386" t="str">
            <v>Belgium</v>
          </cell>
          <cell r="T386" t="str">
            <v>999</v>
          </cell>
        </row>
        <row r="387">
          <cell r="A387">
            <v>69924</v>
          </cell>
          <cell r="B387" t="str">
            <v>BOWMORE 9 YO ISLAY SM SCOTCH</v>
          </cell>
          <cell r="C387" t="str">
            <v>BOWMORE (SCOTLAND)</v>
          </cell>
          <cell r="D387" t="str">
            <v>N</v>
          </cell>
          <cell r="E387" t="str">
            <v>20</v>
          </cell>
          <cell r="F387" t="str">
            <v>Specialty-Core</v>
          </cell>
          <cell r="G387">
            <v>46006</v>
          </cell>
          <cell r="H387" t="str">
            <v>SCOTCH WHISKY</v>
          </cell>
          <cell r="I387" t="str">
            <v>100</v>
          </cell>
          <cell r="J387" t="str">
            <v>Spirits</v>
          </cell>
          <cell r="K387" t="str">
            <v>192</v>
          </cell>
          <cell r="L387" t="str">
            <v>Scotch Whisky</v>
          </cell>
          <cell r="M387" t="str">
            <v>107</v>
          </cell>
          <cell r="N387" t="str">
            <v>Islay Single Malt Whisky</v>
          </cell>
          <cell r="O387">
            <v>750</v>
          </cell>
          <cell r="P387">
            <v>6</v>
          </cell>
          <cell r="Q387" t="str">
            <v>006</v>
          </cell>
          <cell r="R387" t="str">
            <v>GB</v>
          </cell>
          <cell r="S387" t="str">
            <v>United Kingdom</v>
          </cell>
          <cell r="T387" t="str">
            <v>999</v>
          </cell>
        </row>
        <row r="388">
          <cell r="A388">
            <v>69934</v>
          </cell>
          <cell r="B388" t="str">
            <v>JOSE CUERVO ESPECIAL GOLD TEQ</v>
          </cell>
          <cell r="C388" t="str">
            <v>CUERVO (MEXICO)</v>
          </cell>
          <cell r="D388" t="str">
            <v>N</v>
          </cell>
          <cell r="E388" t="str">
            <v>20</v>
          </cell>
          <cell r="F388" t="str">
            <v>Specialty-Core</v>
          </cell>
          <cell r="G388">
            <v>46006</v>
          </cell>
          <cell r="H388" t="str">
            <v>MEZCAL/TEQUILA/RAICILLA</v>
          </cell>
          <cell r="I388" t="str">
            <v>100</v>
          </cell>
          <cell r="J388" t="str">
            <v>Spirits</v>
          </cell>
          <cell r="K388" t="str">
            <v>170</v>
          </cell>
          <cell r="L388" t="str">
            <v>Tequila/Mezcal/Raicilla</v>
          </cell>
          <cell r="M388" t="str">
            <v>174</v>
          </cell>
          <cell r="N388" t="str">
            <v>Mixto</v>
          </cell>
          <cell r="O388">
            <v>1750</v>
          </cell>
          <cell r="P388">
            <v>6</v>
          </cell>
          <cell r="Q388" t="str">
            <v>006</v>
          </cell>
          <cell r="R388" t="str">
            <v>MX</v>
          </cell>
          <cell r="S388" t="str">
            <v>Mexico</v>
          </cell>
          <cell r="T388" t="str">
            <v>999</v>
          </cell>
        </row>
        <row r="389">
          <cell r="A389">
            <v>147929</v>
          </cell>
          <cell r="B389" t="str">
            <v>MONKEY 47 SCHWARZ DRY GIN</v>
          </cell>
          <cell r="C389" t="str">
            <v>MONKEY 47</v>
          </cell>
          <cell r="D389" t="str">
            <v>L</v>
          </cell>
          <cell r="E389" t="str">
            <v>20</v>
          </cell>
          <cell r="F389" t="str">
            <v>Specialty-Core</v>
          </cell>
          <cell r="G389">
            <v>44806</v>
          </cell>
          <cell r="H389" t="str">
            <v>GIN</v>
          </cell>
          <cell r="I389" t="str">
            <v>100</v>
          </cell>
          <cell r="J389" t="str">
            <v>Spirits</v>
          </cell>
          <cell r="K389" t="str">
            <v>110</v>
          </cell>
          <cell r="L389" t="str">
            <v>Gin</v>
          </cell>
          <cell r="M389" t="str">
            <v>111</v>
          </cell>
          <cell r="N389" t="str">
            <v>Dry Gin</v>
          </cell>
          <cell r="O389">
            <v>375</v>
          </cell>
          <cell r="P389">
            <v>6</v>
          </cell>
          <cell r="Q389" t="str">
            <v>006</v>
          </cell>
          <cell r="R389" t="str">
            <v>DE</v>
          </cell>
          <cell r="S389" t="str">
            <v>Germany</v>
          </cell>
          <cell r="T389" t="str">
            <v>999</v>
          </cell>
        </row>
        <row r="390">
          <cell r="A390">
            <v>235663</v>
          </cell>
          <cell r="B390" t="str">
            <v>CARMEN PREMIER CHARDONNAY</v>
          </cell>
          <cell r="C390" t="str">
            <v>VINA CARMEN (COLCHAGUA)</v>
          </cell>
          <cell r="D390" t="str">
            <v>N</v>
          </cell>
          <cell r="E390" t="str">
            <v>20</v>
          </cell>
          <cell r="F390" t="str">
            <v>Specialty-Core</v>
          </cell>
          <cell r="G390">
            <v>45992</v>
          </cell>
          <cell r="H390" t="str">
            <v>TABLE WINE-CHILE</v>
          </cell>
          <cell r="I390" t="str">
            <v>200</v>
          </cell>
          <cell r="J390" t="str">
            <v>Wine</v>
          </cell>
          <cell r="K390" t="str">
            <v>255</v>
          </cell>
          <cell r="L390" t="str">
            <v>Table Wine- White</v>
          </cell>
          <cell r="M390" t="str">
            <v>227</v>
          </cell>
          <cell r="N390" t="str">
            <v>Chardonnay</v>
          </cell>
          <cell r="O390">
            <v>750</v>
          </cell>
          <cell r="P390">
            <v>12</v>
          </cell>
          <cell r="Q390" t="str">
            <v>012</v>
          </cell>
          <cell r="R390" t="str">
            <v>CL</v>
          </cell>
          <cell r="S390" t="str">
            <v>Chile</v>
          </cell>
          <cell r="T390" t="str">
            <v>999</v>
          </cell>
        </row>
        <row r="391">
          <cell r="A391">
            <v>351643</v>
          </cell>
          <cell r="B391" t="str">
            <v>CAGIOLO MONTEPULCIANO RIS</v>
          </cell>
          <cell r="C391" t="str">
            <v>CANTINA TOLLO (D'ABRUZZO)</v>
          </cell>
          <cell r="D391" t="str">
            <v>P</v>
          </cell>
          <cell r="E391" t="str">
            <v>22</v>
          </cell>
          <cell r="F391" t="str">
            <v>Specialty-Fringe</v>
          </cell>
          <cell r="G391">
            <v>45978</v>
          </cell>
          <cell r="H391" t="str">
            <v>TABLE WINE-ITALY</v>
          </cell>
          <cell r="I391" t="str">
            <v>200</v>
          </cell>
          <cell r="J391" t="str">
            <v>Wine</v>
          </cell>
          <cell r="K391" t="str">
            <v>235</v>
          </cell>
          <cell r="L391" t="str">
            <v>Table Wine- Red</v>
          </cell>
          <cell r="M391" t="str">
            <v>298</v>
          </cell>
          <cell r="N391" t="str">
            <v>Varietal blend</v>
          </cell>
          <cell r="O391">
            <v>750</v>
          </cell>
          <cell r="P391">
            <v>6</v>
          </cell>
          <cell r="Q391" t="str">
            <v>006</v>
          </cell>
          <cell r="R391" t="str">
            <v>IT</v>
          </cell>
          <cell r="S391" t="str">
            <v>Italy</v>
          </cell>
          <cell r="T391" t="str">
            <v>999</v>
          </cell>
        </row>
        <row r="392">
          <cell r="A392">
            <v>352948</v>
          </cell>
          <cell r="B392" t="str">
            <v>ROCCA MACIE MOONLITE CHARD</v>
          </cell>
          <cell r="C392" t="str">
            <v>ROCCA DELLA MACIE (TUSCANY)</v>
          </cell>
          <cell r="D392" t="str">
            <v>L</v>
          </cell>
          <cell r="E392" t="str">
            <v>20</v>
          </cell>
          <cell r="F392" t="str">
            <v>Specialty-Core</v>
          </cell>
          <cell r="G392">
            <v>45856</v>
          </cell>
          <cell r="H392" t="str">
            <v>TABLE WINE-ITALY</v>
          </cell>
          <cell r="I392" t="str">
            <v>200</v>
          </cell>
          <cell r="J392" t="str">
            <v>Wine</v>
          </cell>
          <cell r="K392" t="str">
            <v>255</v>
          </cell>
          <cell r="L392" t="str">
            <v>Table Wine- White</v>
          </cell>
          <cell r="M392" t="str">
            <v>227</v>
          </cell>
          <cell r="N392" t="str">
            <v>Chardonnay</v>
          </cell>
          <cell r="O392">
            <v>750</v>
          </cell>
          <cell r="P392">
            <v>12</v>
          </cell>
          <cell r="Q392" t="str">
            <v>012</v>
          </cell>
          <cell r="R392" t="str">
            <v>IT</v>
          </cell>
          <cell r="S392" t="str">
            <v>Italy</v>
          </cell>
          <cell r="T392" t="str">
            <v>280</v>
          </cell>
        </row>
        <row r="393">
          <cell r="A393">
            <v>436133</v>
          </cell>
          <cell r="B393" t="str">
            <v>TORRES CELESTE RESERVA</v>
          </cell>
          <cell r="C393" t="str">
            <v>MIGUEL TORRES</v>
          </cell>
          <cell r="D393" t="str">
            <v>N</v>
          </cell>
          <cell r="E393" t="str">
            <v>20</v>
          </cell>
          <cell r="F393" t="str">
            <v>Specialty-Core</v>
          </cell>
          <cell r="G393">
            <v>45887</v>
          </cell>
          <cell r="H393" t="str">
            <v>TABLE WINE-SPAIN</v>
          </cell>
          <cell r="I393" t="str">
            <v>200</v>
          </cell>
          <cell r="J393" t="str">
            <v>Wine</v>
          </cell>
          <cell r="K393" t="str">
            <v>235</v>
          </cell>
          <cell r="L393" t="str">
            <v>Table Wine- Red</v>
          </cell>
          <cell r="M393" t="str">
            <v>282</v>
          </cell>
          <cell r="N393" t="str">
            <v>Tempranillo</v>
          </cell>
          <cell r="O393">
            <v>750</v>
          </cell>
          <cell r="P393">
            <v>6</v>
          </cell>
          <cell r="Q393" t="str">
            <v>006</v>
          </cell>
          <cell r="R393" t="str">
            <v>ES</v>
          </cell>
          <cell r="S393" t="str">
            <v>Spain</v>
          </cell>
          <cell r="T393" t="str">
            <v>999</v>
          </cell>
        </row>
        <row r="394">
          <cell r="A394">
            <v>487975</v>
          </cell>
          <cell r="B394" t="str">
            <v>YENI RAKI</v>
          </cell>
          <cell r="C394" t="str">
            <v>MEY (TURKEY) (#730587)</v>
          </cell>
          <cell r="D394" t="str">
            <v>L</v>
          </cell>
          <cell r="E394" t="str">
            <v>22</v>
          </cell>
          <cell r="F394" t="str">
            <v>Specialty-Fringe</v>
          </cell>
          <cell r="G394">
            <v>45435</v>
          </cell>
          <cell r="H394" t="str">
            <v>LIQUEUR</v>
          </cell>
          <cell r="I394" t="str">
            <v>100</v>
          </cell>
          <cell r="J394" t="str">
            <v>Spirits</v>
          </cell>
          <cell r="K394" t="str">
            <v>120</v>
          </cell>
          <cell r="L394" t="str">
            <v>Liqueur</v>
          </cell>
          <cell r="M394" t="str">
            <v>131</v>
          </cell>
          <cell r="N394" t="str">
            <v>Licorice/Anise</v>
          </cell>
          <cell r="O394">
            <v>700</v>
          </cell>
          <cell r="P394">
            <v>6</v>
          </cell>
          <cell r="Q394" t="str">
            <v>006</v>
          </cell>
          <cell r="R394" t="str">
            <v>TR</v>
          </cell>
          <cell r="S394" t="str">
            <v>Turkey</v>
          </cell>
          <cell r="T394" t="str">
            <v>999</v>
          </cell>
        </row>
        <row r="395">
          <cell r="A395">
            <v>499061</v>
          </cell>
          <cell r="B395" t="str">
            <v>CASAL DI SERRA VERDICCHIO DOC</v>
          </cell>
          <cell r="C395" t="str">
            <v>UMANI RONCHI (ABRUZZO)</v>
          </cell>
          <cell r="D395" t="str">
            <v>L</v>
          </cell>
          <cell r="E395" t="str">
            <v>20</v>
          </cell>
          <cell r="F395" t="str">
            <v>Specialty-Core</v>
          </cell>
          <cell r="G395">
            <v>45868</v>
          </cell>
          <cell r="H395" t="str">
            <v>TABLE WINE-ITALY</v>
          </cell>
          <cell r="I395" t="str">
            <v>200</v>
          </cell>
          <cell r="J395" t="str">
            <v>Wine</v>
          </cell>
          <cell r="K395" t="str">
            <v>255</v>
          </cell>
          <cell r="L395" t="str">
            <v>Table Wine- White</v>
          </cell>
          <cell r="M395" t="str">
            <v>298</v>
          </cell>
          <cell r="N395" t="str">
            <v>Varietal blend</v>
          </cell>
          <cell r="O395">
            <v>750</v>
          </cell>
          <cell r="P395">
            <v>12</v>
          </cell>
          <cell r="Q395" t="str">
            <v>012</v>
          </cell>
          <cell r="R395" t="str">
            <v>IT</v>
          </cell>
          <cell r="S395" t="str">
            <v>Italy</v>
          </cell>
          <cell r="T395" t="str">
            <v>999</v>
          </cell>
        </row>
        <row r="396">
          <cell r="A396">
            <v>518274</v>
          </cell>
          <cell r="B396" t="str">
            <v>DOM DU SALVARD CHEVERNY BLANC</v>
          </cell>
          <cell r="C396" t="str">
            <v>DOMAINE DU SALVARD</v>
          </cell>
          <cell r="D396" t="str">
            <v>N</v>
          </cell>
          <cell r="E396" t="str">
            <v>23</v>
          </cell>
          <cell r="F396" t="str">
            <v>Seasonal Listing</v>
          </cell>
          <cell r="G396">
            <v>45939</v>
          </cell>
          <cell r="H396" t="str">
            <v>TABLE WINE-FRANCE</v>
          </cell>
          <cell r="I396" t="str">
            <v>200</v>
          </cell>
          <cell r="J396" t="str">
            <v>Wine</v>
          </cell>
          <cell r="K396" t="str">
            <v>255</v>
          </cell>
          <cell r="L396" t="str">
            <v>Table Wine- White</v>
          </cell>
          <cell r="M396" t="str">
            <v>298</v>
          </cell>
          <cell r="N396" t="str">
            <v>Varietal blend</v>
          </cell>
          <cell r="O396">
            <v>750</v>
          </cell>
          <cell r="P396">
            <v>12</v>
          </cell>
          <cell r="Q396" t="str">
            <v>012</v>
          </cell>
          <cell r="R396" t="str">
            <v>FR</v>
          </cell>
          <cell r="S396" t="str">
            <v>France</v>
          </cell>
          <cell r="T396" t="str">
            <v>216</v>
          </cell>
        </row>
        <row r="397">
          <cell r="A397">
            <v>639625</v>
          </cell>
          <cell r="B397" t="str">
            <v>QUAILS GATE OLD VINE FOCH 2022</v>
          </cell>
          <cell r="C397" t="str">
            <v>QUAILS' GATE</v>
          </cell>
          <cell r="D397" t="str">
            <v>R</v>
          </cell>
          <cell r="E397" t="str">
            <v>21</v>
          </cell>
          <cell r="F397" t="str">
            <v>Specialty-Allocations</v>
          </cell>
          <cell r="G397">
            <v>45923</v>
          </cell>
          <cell r="H397" t="str">
            <v>TABLE WINE-CANADA VQA &amp; OTHER</v>
          </cell>
          <cell r="I397" t="str">
            <v>200</v>
          </cell>
          <cell r="J397" t="str">
            <v>Wine</v>
          </cell>
          <cell r="K397" t="str">
            <v>235</v>
          </cell>
          <cell r="L397" t="str">
            <v>Table Wine- Red</v>
          </cell>
          <cell r="M397" t="str">
            <v>999</v>
          </cell>
          <cell r="N397" t="str">
            <v>Other</v>
          </cell>
          <cell r="O397">
            <v>750</v>
          </cell>
          <cell r="P397">
            <v>12</v>
          </cell>
          <cell r="Q397" t="str">
            <v>001</v>
          </cell>
          <cell r="R397" t="str">
            <v>CA</v>
          </cell>
          <cell r="S397" t="str">
            <v>Canada</v>
          </cell>
          <cell r="T397" t="str">
            <v>999</v>
          </cell>
        </row>
        <row r="398">
          <cell r="A398">
            <v>708073</v>
          </cell>
          <cell r="B398" t="str">
            <v>BLACK HILLS NOTA BENE VQA</v>
          </cell>
          <cell r="C398" t="str">
            <v>OKANAGAN BLACK HILLS ESTATE</v>
          </cell>
          <cell r="D398" t="str">
            <v>R</v>
          </cell>
          <cell r="E398" t="str">
            <v>21</v>
          </cell>
          <cell r="F398" t="str">
            <v>Specialty-Allocations</v>
          </cell>
          <cell r="G398">
            <v>45889</v>
          </cell>
          <cell r="H398" t="str">
            <v>TABLE WINE-CANADA VQA &amp; OTHER</v>
          </cell>
          <cell r="I398" t="str">
            <v>200</v>
          </cell>
          <cell r="J398" t="str">
            <v>Wine</v>
          </cell>
          <cell r="K398" t="str">
            <v>235</v>
          </cell>
          <cell r="L398" t="str">
            <v>Table Wine- Red</v>
          </cell>
          <cell r="M398" t="str">
            <v>298</v>
          </cell>
          <cell r="N398" t="str">
            <v>Varietal blend</v>
          </cell>
          <cell r="O398">
            <v>750</v>
          </cell>
          <cell r="P398">
            <v>12</v>
          </cell>
          <cell r="Q398" t="str">
            <v>001</v>
          </cell>
          <cell r="R398" t="str">
            <v>CA</v>
          </cell>
          <cell r="S398" t="str">
            <v>Canada</v>
          </cell>
          <cell r="T398" t="str">
            <v>223</v>
          </cell>
        </row>
        <row r="399">
          <cell r="A399">
            <v>745602</v>
          </cell>
          <cell r="B399" t="str">
            <v>GREYWACKE PINOT NOIR</v>
          </cell>
          <cell r="C399" t="str">
            <v>GREYWACKE (MARLBOROUGH)</v>
          </cell>
          <cell r="D399" t="str">
            <v>T</v>
          </cell>
          <cell r="E399" t="str">
            <v>23</v>
          </cell>
          <cell r="F399" t="str">
            <v>Seasonal Listing</v>
          </cell>
          <cell r="G399">
            <v>45240</v>
          </cell>
          <cell r="H399" t="str">
            <v>TABLE WINE-NEW ZEALAND</v>
          </cell>
          <cell r="I399" t="str">
            <v>200</v>
          </cell>
          <cell r="J399" t="str">
            <v>Wine</v>
          </cell>
          <cell r="K399" t="str">
            <v>235</v>
          </cell>
          <cell r="L399" t="str">
            <v>Table Wine- Red</v>
          </cell>
          <cell r="M399" t="str">
            <v>256</v>
          </cell>
          <cell r="N399" t="str">
            <v>Pinot Noir</v>
          </cell>
          <cell r="O399">
            <v>750</v>
          </cell>
          <cell r="P399">
            <v>12</v>
          </cell>
          <cell r="Q399" t="str">
            <v>012</v>
          </cell>
          <cell r="R399" t="str">
            <v>NZ</v>
          </cell>
          <cell r="S399" t="str">
            <v>New Zealand</v>
          </cell>
          <cell r="T399" t="str">
            <v>999</v>
          </cell>
        </row>
        <row r="400">
          <cell r="A400">
            <v>755637</v>
          </cell>
          <cell r="B400" t="str">
            <v>NINETY 20 YO CND RYE WH</v>
          </cell>
          <cell r="C400" t="str">
            <v>HIGHWOOD DISTILLERS</v>
          </cell>
          <cell r="D400" t="str">
            <v>R</v>
          </cell>
          <cell r="E400" t="str">
            <v>23</v>
          </cell>
          <cell r="F400" t="str">
            <v>Seasonal Listing</v>
          </cell>
          <cell r="G400">
            <v>45096</v>
          </cell>
          <cell r="H400" t="str">
            <v>CANADIAN WHISKY</v>
          </cell>
          <cell r="I400" t="str">
            <v>100</v>
          </cell>
          <cell r="J400" t="str">
            <v>Spirits</v>
          </cell>
          <cell r="K400" t="str">
            <v>196</v>
          </cell>
          <cell r="L400" t="str">
            <v>Canadian Whisky</v>
          </cell>
          <cell r="M400" t="str">
            <v>186</v>
          </cell>
          <cell r="N400" t="str">
            <v>Canadian Rye Whisky</v>
          </cell>
          <cell r="O400">
            <v>750</v>
          </cell>
          <cell r="P400">
            <v>6</v>
          </cell>
          <cell r="Q400" t="str">
            <v>006</v>
          </cell>
          <cell r="R400" t="str">
            <v>CA</v>
          </cell>
          <cell r="S400" t="str">
            <v>Canada</v>
          </cell>
          <cell r="T400" t="str">
            <v>999</v>
          </cell>
        </row>
        <row r="401">
          <cell r="A401">
            <v>764068</v>
          </cell>
          <cell r="B401" t="str">
            <v>MASI ROSA DEI MASI IGT</v>
          </cell>
          <cell r="C401" t="str">
            <v>MASI VENETO</v>
          </cell>
          <cell r="D401" t="str">
            <v>L</v>
          </cell>
          <cell r="E401" t="str">
            <v>20</v>
          </cell>
          <cell r="F401" t="str">
            <v>Specialty-Core</v>
          </cell>
          <cell r="G401">
            <v>45884</v>
          </cell>
          <cell r="H401" t="str">
            <v>TABLE WINE-ITALY</v>
          </cell>
          <cell r="I401" t="str">
            <v>200</v>
          </cell>
          <cell r="J401" t="str">
            <v>Wine</v>
          </cell>
          <cell r="K401" t="str">
            <v>250</v>
          </cell>
          <cell r="L401" t="str">
            <v>Table Wine- Rose/Blush</v>
          </cell>
          <cell r="M401" t="str">
            <v>248</v>
          </cell>
          <cell r="N401" t="str">
            <v>Merlot</v>
          </cell>
          <cell r="O401">
            <v>750</v>
          </cell>
          <cell r="P401">
            <v>6</v>
          </cell>
          <cell r="Q401" t="str">
            <v>006</v>
          </cell>
          <cell r="R401" t="str">
            <v>IT</v>
          </cell>
          <cell r="S401" t="str">
            <v>Italy</v>
          </cell>
          <cell r="T401" t="str">
            <v>282</v>
          </cell>
        </row>
        <row r="402">
          <cell r="A402">
            <v>765958</v>
          </cell>
          <cell r="B402" t="str">
            <v>JOHNNIE WALKER GOLD SC DF</v>
          </cell>
          <cell r="C402" t="str">
            <v>JOHNNIE WALKER (SCOTLAND)</v>
          </cell>
          <cell r="D402" t="str">
            <v>L</v>
          </cell>
          <cell r="E402" t="str">
            <v>26</v>
          </cell>
          <cell r="F402" t="str">
            <v>Duty Free Listing</v>
          </cell>
          <cell r="G402">
            <v>45105</v>
          </cell>
          <cell r="H402" t="str">
            <v>SCOTCH WHISKY</v>
          </cell>
          <cell r="I402" t="str">
            <v>100</v>
          </cell>
          <cell r="J402" t="str">
            <v>Spirits</v>
          </cell>
          <cell r="K402" t="str">
            <v>192</v>
          </cell>
          <cell r="L402" t="str">
            <v>Scotch Whisky</v>
          </cell>
          <cell r="M402" t="str">
            <v>195</v>
          </cell>
          <cell r="N402" t="str">
            <v>Blended Scotch Whisky</v>
          </cell>
          <cell r="O402">
            <v>1000</v>
          </cell>
          <cell r="P402">
            <v>6</v>
          </cell>
          <cell r="Q402" t="str">
            <v>006</v>
          </cell>
          <cell r="R402" t="str">
            <v>GB</v>
          </cell>
          <cell r="S402" t="str">
            <v>United Kingdom</v>
          </cell>
          <cell r="T402" t="str">
            <v>999</v>
          </cell>
        </row>
        <row r="403">
          <cell r="A403">
            <v>784088</v>
          </cell>
          <cell r="B403" t="str">
            <v>PATRON SILVER TEQUILA DF</v>
          </cell>
          <cell r="C403" t="str">
            <v>PATRON (MEXICO)</v>
          </cell>
          <cell r="D403" t="str">
            <v>L</v>
          </cell>
          <cell r="E403" t="str">
            <v>26</v>
          </cell>
          <cell r="F403" t="str">
            <v>Duty Free Listing</v>
          </cell>
          <cell r="G403">
            <v>45205</v>
          </cell>
          <cell r="H403" t="str">
            <v>MEZCAL/TEQUILA/RAICILLA</v>
          </cell>
          <cell r="I403" t="str">
            <v>100</v>
          </cell>
          <cell r="J403" t="str">
            <v>Spirits</v>
          </cell>
          <cell r="K403" t="str">
            <v>170</v>
          </cell>
          <cell r="L403" t="str">
            <v>Tequila/Mezcal/Raicilla</v>
          </cell>
          <cell r="M403" t="str">
            <v>173</v>
          </cell>
          <cell r="N403" t="str">
            <v>Blanco/Silver/Plata</v>
          </cell>
          <cell r="O403">
            <v>1000</v>
          </cell>
          <cell r="P403">
            <v>6</v>
          </cell>
          <cell r="Q403" t="str">
            <v>006</v>
          </cell>
          <cell r="R403" t="str">
            <v>MX</v>
          </cell>
          <cell r="S403" t="str">
            <v>Mexico</v>
          </cell>
          <cell r="T403" t="str">
            <v>999</v>
          </cell>
        </row>
        <row r="404">
          <cell r="A404">
            <v>814573</v>
          </cell>
          <cell r="B404" t="str">
            <v>WHISTLER RAMBLER PK 12/355C</v>
          </cell>
          <cell r="C404" t="str">
            <v>WHISTLER BREWING CO (BC)</v>
          </cell>
          <cell r="D404" t="str">
            <v>L</v>
          </cell>
          <cell r="E404" t="str">
            <v>10</v>
          </cell>
          <cell r="F404" t="str">
            <v>General List</v>
          </cell>
          <cell r="G404">
            <v>45764</v>
          </cell>
          <cell r="H404" t="str">
            <v>MBLL DISTRIBUTED BEER</v>
          </cell>
          <cell r="I404" t="str">
            <v>400</v>
          </cell>
          <cell r="J404" t="str">
            <v>Beer</v>
          </cell>
          <cell r="K404" t="str">
            <v>430</v>
          </cell>
          <cell r="L404" t="str">
            <v>Beer- MBLL Distributed</v>
          </cell>
          <cell r="M404" t="str">
            <v>405</v>
          </cell>
          <cell r="N404" t="str">
            <v>Ale - Alc 4.1 to 5.5</v>
          </cell>
          <cell r="O404">
            <v>4260</v>
          </cell>
          <cell r="P404">
            <v>2</v>
          </cell>
          <cell r="Q404" t="str">
            <v>002</v>
          </cell>
          <cell r="R404" t="str">
            <v>CA</v>
          </cell>
          <cell r="S404" t="str">
            <v>Canada</v>
          </cell>
          <cell r="T404" t="str">
            <v>999</v>
          </cell>
        </row>
        <row r="405">
          <cell r="A405">
            <v>881610</v>
          </cell>
          <cell r="B405" t="str">
            <v>INDRI INDIAN SINGLE MALT WH</v>
          </cell>
          <cell r="C405" t="str">
            <v>PICCADILY DIST (INDIA)</v>
          </cell>
          <cell r="D405" t="str">
            <v>L</v>
          </cell>
          <cell r="E405" t="str">
            <v>23</v>
          </cell>
          <cell r="F405" t="str">
            <v>Seasonal Listing</v>
          </cell>
          <cell r="G405">
            <v>45967</v>
          </cell>
          <cell r="H405" t="str">
            <v>INTERNATIONAL OTHER WHISK(E)Y</v>
          </cell>
          <cell r="I405" t="str">
            <v>100</v>
          </cell>
          <cell r="J405" t="str">
            <v>Spirits</v>
          </cell>
          <cell r="K405" t="str">
            <v>194</v>
          </cell>
          <cell r="L405" t="str">
            <v>International Other Whisk(e)y</v>
          </cell>
          <cell r="M405" t="str">
            <v>114</v>
          </cell>
          <cell r="N405" t="str">
            <v>International Other Whisk(e)y</v>
          </cell>
          <cell r="O405">
            <v>750</v>
          </cell>
          <cell r="P405">
            <v>6</v>
          </cell>
          <cell r="Q405" t="str">
            <v>006</v>
          </cell>
          <cell r="R405" t="str">
            <v>IN</v>
          </cell>
          <cell r="S405" t="str">
            <v>India</v>
          </cell>
          <cell r="T405" t="str">
            <v>999</v>
          </cell>
        </row>
        <row r="406">
          <cell r="A406">
            <v>896237</v>
          </cell>
          <cell r="B406" t="str">
            <v>SIGNAL HILL FOUNDERS SEL WH</v>
          </cell>
          <cell r="C406" t="str">
            <v>SIGNAL HILL SPIRITS</v>
          </cell>
          <cell r="D406" t="str">
            <v>L</v>
          </cell>
          <cell r="E406" t="str">
            <v>23</v>
          </cell>
          <cell r="F406" t="str">
            <v>Seasonal Listing</v>
          </cell>
          <cell r="G406">
            <v>45278</v>
          </cell>
          <cell r="H406" t="str">
            <v>CANADIAN WHISKY</v>
          </cell>
          <cell r="I406" t="str">
            <v>100</v>
          </cell>
          <cell r="J406" t="str">
            <v>Spirits</v>
          </cell>
          <cell r="K406" t="str">
            <v>196</v>
          </cell>
          <cell r="L406" t="str">
            <v>Canadian Whisky</v>
          </cell>
          <cell r="M406" t="str">
            <v>194</v>
          </cell>
          <cell r="N406" t="str">
            <v>Canadian Blended Whisky</v>
          </cell>
          <cell r="O406">
            <v>750</v>
          </cell>
          <cell r="P406">
            <v>6</v>
          </cell>
          <cell r="Q406" t="str">
            <v>006</v>
          </cell>
          <cell r="R406" t="str">
            <v>CA</v>
          </cell>
          <cell r="S406" t="str">
            <v>Canada</v>
          </cell>
          <cell r="T406" t="str">
            <v>999</v>
          </cell>
        </row>
        <row r="407">
          <cell r="A407">
            <v>842252</v>
          </cell>
          <cell r="B407" t="str">
            <v>BABICH HAWKES BAY CHARD</v>
          </cell>
          <cell r="C407" t="str">
            <v>BABICH (NEW ZEANAND)</v>
          </cell>
          <cell r="D407" t="str">
            <v>N</v>
          </cell>
          <cell r="E407">
            <v>20</v>
          </cell>
          <cell r="F407" t="str">
            <v>Specialty-Core</v>
          </cell>
          <cell r="G407">
            <v>46002</v>
          </cell>
          <cell r="H407" t="str">
            <v>TABLE WINE-NEW ZEALAND</v>
          </cell>
          <cell r="I407">
            <v>200</v>
          </cell>
          <cell r="J407" t="str">
            <v>Wine</v>
          </cell>
          <cell r="K407">
            <v>255</v>
          </cell>
          <cell r="L407" t="str">
            <v>Table Wine- White</v>
          </cell>
          <cell r="M407">
            <v>227</v>
          </cell>
          <cell r="N407" t="str">
            <v>Chardonnay</v>
          </cell>
          <cell r="O407">
            <v>750</v>
          </cell>
          <cell r="P407">
            <v>12</v>
          </cell>
          <cell r="Q407">
            <v>12</v>
          </cell>
          <cell r="R407" t="str">
            <v>NZ</v>
          </cell>
          <cell r="S407" t="str">
            <v>New Zealand</v>
          </cell>
          <cell r="T407">
            <v>999</v>
          </cell>
        </row>
        <row r="408">
          <cell r="A408">
            <v>43877</v>
          </cell>
          <cell r="B408" t="str">
            <v>NUGAN EST ANNELISE PINOT GRI</v>
          </cell>
          <cell r="C408" t="str">
            <v>NUGAN ESTATE (AUSTRALIA)</v>
          </cell>
          <cell r="D408" t="str">
            <v>N</v>
          </cell>
          <cell r="E408">
            <v>20</v>
          </cell>
          <cell r="F408" t="str">
            <v>Specialty-Core</v>
          </cell>
          <cell r="G408">
            <v>46002</v>
          </cell>
          <cell r="H408" t="str">
            <v>TABLE WINE-AUSTRALIA</v>
          </cell>
          <cell r="I408">
            <v>200</v>
          </cell>
          <cell r="J408" t="str">
            <v>Wine</v>
          </cell>
          <cell r="K408">
            <v>255</v>
          </cell>
          <cell r="L408" t="str">
            <v>Table Wine- White</v>
          </cell>
          <cell r="M408">
            <v>254</v>
          </cell>
          <cell r="N408" t="str">
            <v>Pinot Gris</v>
          </cell>
          <cell r="O408">
            <v>750</v>
          </cell>
          <cell r="P408">
            <v>12</v>
          </cell>
          <cell r="Q408">
            <v>12</v>
          </cell>
          <cell r="R408" t="str">
            <v>AU</v>
          </cell>
          <cell r="S408" t="str">
            <v>Australia</v>
          </cell>
          <cell r="T408">
            <v>999</v>
          </cell>
        </row>
        <row r="409">
          <cell r="A409">
            <v>64535</v>
          </cell>
          <cell r="B409" t="str">
            <v>ROQUEMARTINE GRFRT &amp; BLOR ROSE</v>
          </cell>
          <cell r="C409" t="str">
            <v>LES CHAIS DE SUD (FRANCE)</v>
          </cell>
          <cell r="D409" t="str">
            <v>N</v>
          </cell>
          <cell r="E409">
            <v>20</v>
          </cell>
          <cell r="F409" t="str">
            <v>Specialty-Core</v>
          </cell>
          <cell r="G409">
            <v>46002</v>
          </cell>
          <cell r="H409" t="str">
            <v>TABLE WINE-FRANCE</v>
          </cell>
          <cell r="I409">
            <v>200</v>
          </cell>
          <cell r="J409" t="str">
            <v>Wine</v>
          </cell>
          <cell r="K409">
            <v>250</v>
          </cell>
          <cell r="L409" t="str">
            <v>Table Wine- Rose/Blush</v>
          </cell>
          <cell r="M409">
            <v>999</v>
          </cell>
          <cell r="N409" t="str">
            <v>Other</v>
          </cell>
          <cell r="O409">
            <v>750</v>
          </cell>
          <cell r="P409">
            <v>12</v>
          </cell>
          <cell r="Q409">
            <v>12</v>
          </cell>
          <cell r="R409" t="str">
            <v>FR</v>
          </cell>
          <cell r="S409" t="str">
            <v>France</v>
          </cell>
          <cell r="T409">
            <v>999</v>
          </cell>
        </row>
        <row r="410">
          <cell r="A410">
            <v>69869</v>
          </cell>
          <cell r="B410" t="str">
            <v>BLACK FOX CANADIAN DRY GIN</v>
          </cell>
          <cell r="C410" t="str">
            <v>BLACK FOX DISTILLERY (SASK)</v>
          </cell>
          <cell r="D410" t="str">
            <v>N</v>
          </cell>
          <cell r="E410">
            <v>20</v>
          </cell>
          <cell r="F410" t="str">
            <v>Specialty-Core</v>
          </cell>
          <cell r="G410">
            <v>46002</v>
          </cell>
          <cell r="H410" t="str">
            <v>GIN</v>
          </cell>
          <cell r="I410">
            <v>100</v>
          </cell>
          <cell r="J410" t="str">
            <v>Spirits</v>
          </cell>
          <cell r="K410">
            <v>110</v>
          </cell>
          <cell r="L410" t="str">
            <v>Gin</v>
          </cell>
          <cell r="M410">
            <v>111</v>
          </cell>
          <cell r="N410" t="str">
            <v>Dry Gin</v>
          </cell>
          <cell r="O410">
            <v>700</v>
          </cell>
          <cell r="P410">
            <v>6</v>
          </cell>
          <cell r="Q410">
            <v>6</v>
          </cell>
          <cell r="R410" t="str">
            <v>CA</v>
          </cell>
          <cell r="S410" t="str">
            <v>Canada</v>
          </cell>
          <cell r="T410">
            <v>272</v>
          </cell>
        </row>
        <row r="411">
          <cell r="A411">
            <v>69877</v>
          </cell>
          <cell r="B411" t="str">
            <v>HIGH NOON VODKA SLTZ VP 8/355C</v>
          </cell>
          <cell r="C411" t="str">
            <v>HIGH NOON SPIRITS CO</v>
          </cell>
          <cell r="D411" t="str">
            <v>N</v>
          </cell>
          <cell r="E411">
            <v>10</v>
          </cell>
          <cell r="F411" t="str">
            <v>General List</v>
          </cell>
          <cell r="G411">
            <v>46002</v>
          </cell>
          <cell r="H411" t="str">
            <v>HARD SELTZERS</v>
          </cell>
          <cell r="I411">
            <v>300</v>
          </cell>
          <cell r="J411" t="str">
            <v>Ready to Drink</v>
          </cell>
          <cell r="K411">
            <v>315</v>
          </cell>
          <cell r="L411" t="str">
            <v>RTD - Spirit Based</v>
          </cell>
          <cell r="M411">
            <v>310</v>
          </cell>
          <cell r="N411" t="str">
            <v>Seltzers</v>
          </cell>
          <cell r="O411">
            <v>2840</v>
          </cell>
          <cell r="P411">
            <v>3</v>
          </cell>
          <cell r="Q411">
            <v>3</v>
          </cell>
          <cell r="R411" t="str">
            <v>CA</v>
          </cell>
          <cell r="S411" t="str">
            <v>Canada</v>
          </cell>
          <cell r="T411">
            <v>999</v>
          </cell>
        </row>
        <row r="412">
          <cell r="A412">
            <v>69882</v>
          </cell>
          <cell r="B412" t="str">
            <v>CRANSWICK LAKEFIELD MOSC</v>
          </cell>
          <cell r="C412" t="str">
            <v>CRANSWICK WINES (SE AUST)</v>
          </cell>
          <cell r="D412" t="str">
            <v>N</v>
          </cell>
          <cell r="E412">
            <v>20</v>
          </cell>
          <cell r="F412" t="str">
            <v>Specialty-Core</v>
          </cell>
          <cell r="G412">
            <v>46002</v>
          </cell>
          <cell r="H412" t="str">
            <v>TABLE WINE-AUSTRALIA</v>
          </cell>
          <cell r="I412">
            <v>200</v>
          </cell>
          <cell r="J412" t="str">
            <v>Wine</v>
          </cell>
          <cell r="K412">
            <v>255</v>
          </cell>
          <cell r="L412" t="str">
            <v>Table Wine- White</v>
          </cell>
          <cell r="M412">
            <v>999</v>
          </cell>
          <cell r="N412" t="str">
            <v>Other</v>
          </cell>
          <cell r="O412">
            <v>750</v>
          </cell>
          <cell r="P412">
            <v>12</v>
          </cell>
          <cell r="Q412">
            <v>12</v>
          </cell>
          <cell r="R412" t="str">
            <v>AU</v>
          </cell>
          <cell r="S412" t="str">
            <v>Australia</v>
          </cell>
          <cell r="T412">
            <v>999</v>
          </cell>
        </row>
        <row r="413">
          <cell r="A413">
            <v>69891</v>
          </cell>
          <cell r="B413" t="str">
            <v>MR WILDMAN VIOGNIER</v>
          </cell>
          <cell r="C413" t="str">
            <v>EMILIANA VINEYARDS (CHILE)</v>
          </cell>
          <cell r="D413" t="str">
            <v>N</v>
          </cell>
          <cell r="E413">
            <v>20</v>
          </cell>
          <cell r="F413" t="str">
            <v>Specialty-Core</v>
          </cell>
          <cell r="G413">
            <v>46002</v>
          </cell>
          <cell r="H413" t="str">
            <v>TABLE WINE-CHILE</v>
          </cell>
          <cell r="I413">
            <v>200</v>
          </cell>
          <cell r="J413" t="str">
            <v>Wine</v>
          </cell>
          <cell r="K413">
            <v>255</v>
          </cell>
          <cell r="L413" t="str">
            <v>Table Wine- White</v>
          </cell>
          <cell r="M413">
            <v>286</v>
          </cell>
          <cell r="N413" t="str">
            <v>Viognier</v>
          </cell>
          <cell r="O413">
            <v>750</v>
          </cell>
          <cell r="P413">
            <v>12</v>
          </cell>
          <cell r="Q413">
            <v>12</v>
          </cell>
          <cell r="R413" t="str">
            <v>CL</v>
          </cell>
          <cell r="S413" t="str">
            <v>Chile</v>
          </cell>
          <cell r="T413">
            <v>999</v>
          </cell>
        </row>
        <row r="414">
          <cell r="A414">
            <v>69892</v>
          </cell>
          <cell r="B414" t="str">
            <v>HIGH NOON VOD SELT PEACH 473C</v>
          </cell>
          <cell r="C414" t="str">
            <v>HIGH NOON SPIRITS CO</v>
          </cell>
          <cell r="D414" t="str">
            <v>N</v>
          </cell>
          <cell r="E414">
            <v>10</v>
          </cell>
          <cell r="F414" t="str">
            <v>General List</v>
          </cell>
          <cell r="G414">
            <v>46002</v>
          </cell>
          <cell r="H414" t="str">
            <v>HARD SELTZERS</v>
          </cell>
          <cell r="I414">
            <v>300</v>
          </cell>
          <cell r="J414" t="str">
            <v>Ready to Drink</v>
          </cell>
          <cell r="K414">
            <v>315</v>
          </cell>
          <cell r="L414" t="str">
            <v>RTD - Spirit Based</v>
          </cell>
          <cell r="M414">
            <v>310</v>
          </cell>
          <cell r="N414" t="str">
            <v>Seltzers</v>
          </cell>
          <cell r="O414">
            <v>473</v>
          </cell>
          <cell r="P414">
            <v>24</v>
          </cell>
          <cell r="Q414">
            <v>24</v>
          </cell>
          <cell r="R414" t="str">
            <v>CA</v>
          </cell>
          <cell r="S414" t="str">
            <v>Canada</v>
          </cell>
          <cell r="T414">
            <v>999</v>
          </cell>
        </row>
        <row r="415">
          <cell r="A415">
            <v>69893</v>
          </cell>
          <cell r="B415" t="str">
            <v>HIGH NOON VS DAY PK 8/355C</v>
          </cell>
          <cell r="C415" t="str">
            <v>HIGH NOON SPIRITS CO</v>
          </cell>
          <cell r="D415" t="str">
            <v>N</v>
          </cell>
          <cell r="E415">
            <v>10</v>
          </cell>
          <cell r="F415" t="str">
            <v>General List</v>
          </cell>
          <cell r="G415">
            <v>46002</v>
          </cell>
          <cell r="H415" t="str">
            <v>HARD SELTZERS</v>
          </cell>
          <cell r="I415">
            <v>300</v>
          </cell>
          <cell r="J415" t="str">
            <v>Ready to Drink</v>
          </cell>
          <cell r="K415">
            <v>315</v>
          </cell>
          <cell r="L415" t="str">
            <v>RTD - Spirit Based</v>
          </cell>
          <cell r="M415">
            <v>310</v>
          </cell>
          <cell r="N415" t="str">
            <v>Seltzers</v>
          </cell>
          <cell r="O415">
            <v>2840</v>
          </cell>
          <cell r="P415">
            <v>3</v>
          </cell>
          <cell r="Q415">
            <v>3</v>
          </cell>
          <cell r="R415" t="str">
            <v>CA</v>
          </cell>
          <cell r="S415" t="str">
            <v>Canada</v>
          </cell>
          <cell r="T415">
            <v>999</v>
          </cell>
        </row>
        <row r="416">
          <cell r="A416">
            <v>69894</v>
          </cell>
          <cell r="B416" t="str">
            <v>HIGH NOON TEQUILA VP 8/355C</v>
          </cell>
          <cell r="C416" t="str">
            <v>HIGH NOON SPIRITS CO</v>
          </cell>
          <cell r="D416" t="str">
            <v>N</v>
          </cell>
          <cell r="E416">
            <v>10</v>
          </cell>
          <cell r="F416" t="str">
            <v>General List</v>
          </cell>
          <cell r="G416">
            <v>46002</v>
          </cell>
          <cell r="H416" t="str">
            <v>HARD SELTZERS</v>
          </cell>
          <cell r="I416">
            <v>300</v>
          </cell>
          <cell r="J416" t="str">
            <v>Ready to Drink</v>
          </cell>
          <cell r="K416">
            <v>315</v>
          </cell>
          <cell r="L416" t="str">
            <v>RTD - Spirit Based</v>
          </cell>
          <cell r="M416">
            <v>310</v>
          </cell>
          <cell r="N416" t="str">
            <v>Seltzers</v>
          </cell>
          <cell r="O416">
            <v>2840</v>
          </cell>
          <cell r="P416">
            <v>3</v>
          </cell>
          <cell r="Q416">
            <v>3</v>
          </cell>
          <cell r="R416" t="str">
            <v>CA</v>
          </cell>
          <cell r="S416" t="str">
            <v>Canada</v>
          </cell>
          <cell r="T416">
            <v>999</v>
          </cell>
        </row>
        <row r="417">
          <cell r="A417">
            <v>69871</v>
          </cell>
          <cell r="B417" t="str">
            <v>BLACK FOX CDN HASKAP GIN</v>
          </cell>
          <cell r="C417" t="str">
            <v>BLACK FOX DISTILLERY</v>
          </cell>
          <cell r="D417" t="str">
            <v>N</v>
          </cell>
          <cell r="E417">
            <v>20</v>
          </cell>
          <cell r="F417" t="str">
            <v>Specialty-Core</v>
          </cell>
          <cell r="G417">
            <v>46002</v>
          </cell>
          <cell r="H417" t="str">
            <v>GIN</v>
          </cell>
          <cell r="I417">
            <v>100</v>
          </cell>
          <cell r="J417" t="str">
            <v>Spirits</v>
          </cell>
          <cell r="K417">
            <v>110</v>
          </cell>
          <cell r="L417" t="str">
            <v>Gin</v>
          </cell>
          <cell r="M417">
            <v>113</v>
          </cell>
          <cell r="N417" t="str">
            <v>Flavoured Gin</v>
          </cell>
          <cell r="O417">
            <v>700</v>
          </cell>
          <cell r="P417">
            <v>6</v>
          </cell>
          <cell r="Q417">
            <v>6</v>
          </cell>
          <cell r="R417" t="str">
            <v>CA</v>
          </cell>
          <cell r="S417" t="str">
            <v>Canada</v>
          </cell>
          <cell r="T417">
            <v>272</v>
          </cell>
        </row>
        <row r="418">
          <cell r="A418">
            <v>69875</v>
          </cell>
          <cell r="B418" t="str">
            <v>OTU PINOT GRIS</v>
          </cell>
          <cell r="C418" t="str">
            <v>OTU (MARLBOROUGH)</v>
          </cell>
          <cell r="D418" t="str">
            <v>N</v>
          </cell>
          <cell r="E418">
            <v>20</v>
          </cell>
          <cell r="F418" t="str">
            <v>Specialty-Core</v>
          </cell>
          <cell r="G418">
            <v>46002</v>
          </cell>
          <cell r="H418" t="str">
            <v>TABLE WINE-NEW ZEALAND</v>
          </cell>
          <cell r="I418">
            <v>200</v>
          </cell>
          <cell r="J418" t="str">
            <v>Wine</v>
          </cell>
          <cell r="K418">
            <v>255</v>
          </cell>
          <cell r="L418" t="str">
            <v>Table Wine- White</v>
          </cell>
          <cell r="M418">
            <v>254</v>
          </cell>
          <cell r="N418" t="str">
            <v>Pinot Gris</v>
          </cell>
          <cell r="O418">
            <v>750</v>
          </cell>
          <cell r="P418">
            <v>12</v>
          </cell>
          <cell r="Q418">
            <v>12</v>
          </cell>
          <cell r="R418" t="str">
            <v>NZ</v>
          </cell>
          <cell r="S418" t="str">
            <v>New Zealand</v>
          </cell>
          <cell r="T418">
            <v>999</v>
          </cell>
        </row>
        <row r="419">
          <cell r="A419">
            <v>67391</v>
          </cell>
          <cell r="B419" t="str">
            <v>ABSOLUT VODKA</v>
          </cell>
          <cell r="C419" t="str">
            <v>ABSOLUT (SWEDEN)</v>
          </cell>
          <cell r="D419" t="str">
            <v>N</v>
          </cell>
          <cell r="E419">
            <v>20</v>
          </cell>
          <cell r="F419" t="str">
            <v>Specialty-Core</v>
          </cell>
          <cell r="G419">
            <v>45855</v>
          </cell>
          <cell r="H419" t="str">
            <v>SPIRITS IMPULSE</v>
          </cell>
          <cell r="I419">
            <v>100</v>
          </cell>
          <cell r="J419" t="str">
            <v>Spirits</v>
          </cell>
          <cell r="K419">
            <v>180</v>
          </cell>
          <cell r="L419" t="str">
            <v>Vodka</v>
          </cell>
          <cell r="M419">
            <v>180</v>
          </cell>
          <cell r="N419" t="str">
            <v>Regular Vodka</v>
          </cell>
          <cell r="O419">
            <v>50</v>
          </cell>
          <cell r="P419">
            <v>120</v>
          </cell>
          <cell r="Q419">
            <v>120</v>
          </cell>
          <cell r="R419" t="str">
            <v>GB</v>
          </cell>
          <cell r="S419" t="str">
            <v>United Kingdom</v>
          </cell>
          <cell r="T419">
            <v>999</v>
          </cell>
        </row>
        <row r="420">
          <cell r="A420">
            <v>67186</v>
          </cell>
          <cell r="B420" t="str">
            <v>SMOKY BAY CABERNET SAUVIGNON</v>
          </cell>
          <cell r="C420" t="str">
            <v>SMOKY BAY WINERY (SE AUST)</v>
          </cell>
          <cell r="D420" t="str">
            <v>L</v>
          </cell>
          <cell r="E420">
            <v>11</v>
          </cell>
          <cell r="F420" t="str">
            <v>Buy Now</v>
          </cell>
          <cell r="G420">
            <v>45847</v>
          </cell>
          <cell r="H420" t="str">
            <v>TABLE WINE-AUSTRALIA</v>
          </cell>
          <cell r="I420">
            <v>200</v>
          </cell>
          <cell r="J420" t="str">
            <v>Wine</v>
          </cell>
          <cell r="K420">
            <v>235</v>
          </cell>
          <cell r="L420" t="str">
            <v>Table Wine- Red</v>
          </cell>
          <cell r="M420">
            <v>226</v>
          </cell>
          <cell r="N420" t="str">
            <v>Cabernet Sauvignon</v>
          </cell>
          <cell r="O420">
            <v>1000</v>
          </cell>
          <cell r="P420">
            <v>12</v>
          </cell>
          <cell r="Q420">
            <v>12</v>
          </cell>
          <cell r="R420" t="str">
            <v>AU</v>
          </cell>
          <cell r="S420" t="str">
            <v>Australia</v>
          </cell>
          <cell r="T420">
            <v>999</v>
          </cell>
        </row>
        <row r="421">
          <cell r="A421">
            <v>35342</v>
          </cell>
          <cell r="B421" t="str">
            <v>CARMIN DE PEUMO CARMENERE 2018</v>
          </cell>
          <cell r="C421" t="str">
            <v>CONCHA Y TORO CACHAPOAL VALLEY</v>
          </cell>
          <cell r="D421" t="str">
            <v>R</v>
          </cell>
          <cell r="E421">
            <v>21</v>
          </cell>
          <cell r="F421" t="str">
            <v>Specialty-Allocations</v>
          </cell>
          <cell r="G421">
            <v>44020</v>
          </cell>
          <cell r="H421" t="str">
            <v>TABLE WINE-CHILE</v>
          </cell>
          <cell r="I421">
            <v>200</v>
          </cell>
          <cell r="J421" t="str">
            <v>Wine</v>
          </cell>
          <cell r="K421">
            <v>235</v>
          </cell>
          <cell r="L421" t="str">
            <v>Table Wine- Red</v>
          </cell>
          <cell r="M421">
            <v>224</v>
          </cell>
          <cell r="N421" t="str">
            <v>Carmenere</v>
          </cell>
          <cell r="O421">
            <v>750</v>
          </cell>
          <cell r="P421">
            <v>6</v>
          </cell>
          <cell r="Q421">
            <v>1</v>
          </cell>
          <cell r="R421" t="str">
            <v>CL</v>
          </cell>
          <cell r="S421" t="str">
            <v>Chile</v>
          </cell>
          <cell r="T421">
            <v>999</v>
          </cell>
        </row>
        <row r="422">
          <cell r="A422">
            <v>343335</v>
          </cell>
          <cell r="B422" t="str">
            <v>TRAPICHE RESERVE CHARDONNAY</v>
          </cell>
          <cell r="C422" t="str">
            <v>TRAPICHE (MENDOZA)</v>
          </cell>
          <cell r="D422" t="str">
            <v>N</v>
          </cell>
          <cell r="E422">
            <v>20</v>
          </cell>
          <cell r="F422" t="str">
            <v>Specialty-Core</v>
          </cell>
          <cell r="G422">
            <v>46021</v>
          </cell>
          <cell r="H422" t="str">
            <v>TABLE WINE-ARGENTINA</v>
          </cell>
          <cell r="I422">
            <v>200</v>
          </cell>
          <cell r="J422" t="str">
            <v>Wine</v>
          </cell>
          <cell r="K422">
            <v>255</v>
          </cell>
          <cell r="L422" t="str">
            <v>Table Wine- White</v>
          </cell>
          <cell r="M422">
            <v>227</v>
          </cell>
          <cell r="N422" t="str">
            <v>Chardonnay</v>
          </cell>
          <cell r="O422">
            <v>750</v>
          </cell>
          <cell r="P422">
            <v>12</v>
          </cell>
          <cell r="Q422">
            <v>12</v>
          </cell>
          <cell r="R422" t="str">
            <v>AR</v>
          </cell>
          <cell r="S422" t="str">
            <v>Argentina</v>
          </cell>
          <cell r="T422">
            <v>999</v>
          </cell>
        </row>
        <row r="423">
          <cell r="A423">
            <v>28291</v>
          </cell>
          <cell r="B423" t="str">
            <v>DONA PAULA EST CAB SAUV</v>
          </cell>
          <cell r="C423" t="str">
            <v>DONA PAULA (MENDOZA)</v>
          </cell>
          <cell r="D423" t="str">
            <v>N</v>
          </cell>
          <cell r="E423">
            <v>20</v>
          </cell>
          <cell r="F423" t="str">
            <v>Specialty-Core</v>
          </cell>
          <cell r="G423">
            <v>46021</v>
          </cell>
          <cell r="H423" t="str">
            <v>TABLE WINE-ARGENTINA</v>
          </cell>
          <cell r="I423">
            <v>200</v>
          </cell>
          <cell r="J423" t="str">
            <v>Wine</v>
          </cell>
          <cell r="K423">
            <v>235</v>
          </cell>
          <cell r="L423" t="str">
            <v>Table Wine- Red</v>
          </cell>
          <cell r="M423">
            <v>226</v>
          </cell>
          <cell r="N423" t="str">
            <v>Cabernet Sauvignon</v>
          </cell>
          <cell r="O423">
            <v>750</v>
          </cell>
          <cell r="P423">
            <v>12</v>
          </cell>
          <cell r="Q423">
            <v>12</v>
          </cell>
          <cell r="R423" t="str">
            <v>AR</v>
          </cell>
          <cell r="S423" t="str">
            <v>Argentina</v>
          </cell>
          <cell r="T423">
            <v>999</v>
          </cell>
        </row>
        <row r="424">
          <cell r="A424">
            <v>38407</v>
          </cell>
          <cell r="B424" t="str">
            <v>DON DAVID RESERVE CHARDONNAY</v>
          </cell>
          <cell r="C424" t="str">
            <v>EL ESTECO (CALCHAQUI VALLEY)</v>
          </cell>
          <cell r="D424" t="str">
            <v>N</v>
          </cell>
          <cell r="E424">
            <v>20</v>
          </cell>
          <cell r="F424" t="str">
            <v>Specialty-Core</v>
          </cell>
          <cell r="G424">
            <v>46021</v>
          </cell>
          <cell r="H424" t="str">
            <v>TABLE WINE-ARGENTINA</v>
          </cell>
          <cell r="I424">
            <v>200</v>
          </cell>
          <cell r="J424" t="str">
            <v>Wine</v>
          </cell>
          <cell r="K424">
            <v>255</v>
          </cell>
          <cell r="L424" t="str">
            <v>Table Wine- White</v>
          </cell>
          <cell r="M424">
            <v>227</v>
          </cell>
          <cell r="N424" t="str">
            <v>Chardonnay</v>
          </cell>
          <cell r="O424">
            <v>750</v>
          </cell>
          <cell r="P424">
            <v>12</v>
          </cell>
          <cell r="Q424">
            <v>12</v>
          </cell>
          <cell r="R424" t="str">
            <v>AR</v>
          </cell>
          <cell r="S424" t="str">
            <v>Argentina</v>
          </cell>
          <cell r="T424">
            <v>999</v>
          </cell>
        </row>
        <row r="425">
          <cell r="A425">
            <v>9520</v>
          </cell>
          <cell r="B425" t="str">
            <v>LA POSTA ARMANDO BONARDA</v>
          </cell>
          <cell r="C425" t="str">
            <v>LA POSTA (MENDOZA)</v>
          </cell>
          <cell r="D425" t="str">
            <v>N</v>
          </cell>
          <cell r="E425">
            <v>22</v>
          </cell>
          <cell r="F425" t="str">
            <v>Specialty-Fringe</v>
          </cell>
          <cell r="G425">
            <v>46022</v>
          </cell>
          <cell r="H425" t="str">
            <v>TABLE WINE-ARGENTINA</v>
          </cell>
          <cell r="I425">
            <v>200</v>
          </cell>
          <cell r="J425" t="str">
            <v>Wine</v>
          </cell>
          <cell r="K425">
            <v>235</v>
          </cell>
          <cell r="L425" t="str">
            <v>Table Wine- Red</v>
          </cell>
          <cell r="M425">
            <v>999</v>
          </cell>
          <cell r="N425" t="str">
            <v>Other</v>
          </cell>
          <cell r="O425">
            <v>750</v>
          </cell>
          <cell r="P425">
            <v>12</v>
          </cell>
          <cell r="Q425">
            <v>12</v>
          </cell>
          <cell r="R425" t="str">
            <v>AR</v>
          </cell>
          <cell r="S425" t="str">
            <v>Argentina</v>
          </cell>
          <cell r="T425">
            <v>999</v>
          </cell>
        </row>
        <row r="426">
          <cell r="A426">
            <v>38710</v>
          </cell>
          <cell r="B426" t="str">
            <v>AMALAYA BLANCO DULCE DE CORTE</v>
          </cell>
          <cell r="C426" t="str">
            <v>AMALAYA (CALCHAQUI VALLEY)</v>
          </cell>
          <cell r="D426" t="str">
            <v>N</v>
          </cell>
          <cell r="E426">
            <v>20</v>
          </cell>
          <cell r="F426" t="str">
            <v>Specialty-Core</v>
          </cell>
          <cell r="G426">
            <v>46022</v>
          </cell>
          <cell r="H426" t="str">
            <v>TABLE WINE-ARGENTINA</v>
          </cell>
          <cell r="I426">
            <v>200</v>
          </cell>
          <cell r="J426" t="str">
            <v>Wine</v>
          </cell>
          <cell r="K426">
            <v>255</v>
          </cell>
          <cell r="L426" t="str">
            <v>Table Wine- White</v>
          </cell>
          <cell r="M426">
            <v>298</v>
          </cell>
          <cell r="N426" t="str">
            <v>Varietal blend</v>
          </cell>
          <cell r="O426">
            <v>750</v>
          </cell>
          <cell r="P426">
            <v>12</v>
          </cell>
          <cell r="Q426">
            <v>12</v>
          </cell>
          <cell r="R426" t="str">
            <v>AR</v>
          </cell>
          <cell r="S426" t="str">
            <v>Argentina</v>
          </cell>
          <cell r="T426">
            <v>999</v>
          </cell>
        </row>
        <row r="427">
          <cell r="A427">
            <v>70189</v>
          </cell>
          <cell r="B427" t="str">
            <v>RUTINI TRUMPETER MALBEC</v>
          </cell>
          <cell r="C427" t="str">
            <v>RUTINI (MENDOZA)</v>
          </cell>
          <cell r="D427" t="str">
            <v>N</v>
          </cell>
          <cell r="E427">
            <v>20</v>
          </cell>
          <cell r="F427" t="str">
            <v>Specialty-Core</v>
          </cell>
          <cell r="G427">
            <v>46022</v>
          </cell>
          <cell r="H427" t="str">
            <v>TABLE WINE-ARGENTINA</v>
          </cell>
          <cell r="I427">
            <v>200</v>
          </cell>
          <cell r="J427" t="str">
            <v>Wine</v>
          </cell>
          <cell r="K427">
            <v>235</v>
          </cell>
          <cell r="L427" t="str">
            <v>Table Wine- Red</v>
          </cell>
          <cell r="M427">
            <v>247</v>
          </cell>
          <cell r="N427" t="str">
            <v>Malbec</v>
          </cell>
          <cell r="O427">
            <v>750</v>
          </cell>
          <cell r="P427">
            <v>12</v>
          </cell>
          <cell r="Q427">
            <v>12</v>
          </cell>
          <cell r="R427" t="str">
            <v>AR</v>
          </cell>
          <cell r="S427" t="str">
            <v>Argentina</v>
          </cell>
          <cell r="T427">
            <v>999</v>
          </cell>
        </row>
        <row r="428">
          <cell r="A428">
            <v>70209</v>
          </cell>
          <cell r="B428" t="str">
            <v>ROCAMADRE PINOT NOIR</v>
          </cell>
          <cell r="C428" t="str">
            <v>ROCAMADRE (UCO VALLEY)</v>
          </cell>
          <cell r="D428" t="str">
            <v>N</v>
          </cell>
          <cell r="E428">
            <v>22</v>
          </cell>
          <cell r="F428" t="str">
            <v>Specialty-Fringe</v>
          </cell>
          <cell r="G428">
            <v>46022</v>
          </cell>
          <cell r="H428" t="str">
            <v>TABLE WINE-ARGENTINA</v>
          </cell>
          <cell r="I428">
            <v>200</v>
          </cell>
          <cell r="J428" t="str">
            <v>Wine</v>
          </cell>
          <cell r="K428">
            <v>235</v>
          </cell>
          <cell r="L428" t="str">
            <v>Table Wine- Red</v>
          </cell>
          <cell r="M428">
            <v>256</v>
          </cell>
          <cell r="N428" t="str">
            <v>Pinot Noir</v>
          </cell>
          <cell r="O428">
            <v>750</v>
          </cell>
          <cell r="P428">
            <v>6</v>
          </cell>
          <cell r="Q428">
            <v>6</v>
          </cell>
          <cell r="R428" t="str">
            <v>AR</v>
          </cell>
          <cell r="S428" t="str">
            <v>Argentina</v>
          </cell>
          <cell r="T428">
            <v>999</v>
          </cell>
        </row>
        <row r="429">
          <cell r="A429">
            <v>14413</v>
          </cell>
          <cell r="B429" t="str">
            <v>SALENTEIN RESERVCE MALBEC</v>
          </cell>
          <cell r="C429" t="str">
            <v>SALENTEIN (UCO VALLEY)</v>
          </cell>
          <cell r="D429" t="str">
            <v>N</v>
          </cell>
          <cell r="E429">
            <v>20</v>
          </cell>
          <cell r="F429" t="str">
            <v>Specialty-Core</v>
          </cell>
          <cell r="G429">
            <v>46024</v>
          </cell>
          <cell r="H429" t="str">
            <v>TABLE WINE-ARGENTINA</v>
          </cell>
          <cell r="I429">
            <v>200</v>
          </cell>
          <cell r="J429" t="str">
            <v>Wine</v>
          </cell>
          <cell r="K429">
            <v>235</v>
          </cell>
          <cell r="L429" t="str">
            <v>Table Wine- Red</v>
          </cell>
          <cell r="M429">
            <v>247</v>
          </cell>
          <cell r="N429" t="str">
            <v>Malbec</v>
          </cell>
          <cell r="O429">
            <v>750</v>
          </cell>
          <cell r="P429">
            <v>12</v>
          </cell>
          <cell r="Q429">
            <v>12</v>
          </cell>
          <cell r="R429" t="str">
            <v>AR</v>
          </cell>
          <cell r="S429" t="str">
            <v>Argentina</v>
          </cell>
          <cell r="T429">
            <v>999</v>
          </cell>
        </row>
        <row r="430">
          <cell r="A430">
            <v>19601</v>
          </cell>
          <cell r="B430" t="str">
            <v>KAIKEN ULTRA CAB SAUV</v>
          </cell>
          <cell r="C430" t="str">
            <v>KAIKEN (MENDOZA)</v>
          </cell>
          <cell r="D430" t="str">
            <v>N</v>
          </cell>
          <cell r="E430">
            <v>20</v>
          </cell>
          <cell r="F430" t="str">
            <v>Specialty-Core</v>
          </cell>
          <cell r="G430">
            <v>46024</v>
          </cell>
          <cell r="H430" t="str">
            <v>TABLE WINE-ARGENTINA</v>
          </cell>
          <cell r="I430">
            <v>200</v>
          </cell>
          <cell r="J430" t="str">
            <v>Wine</v>
          </cell>
          <cell r="K430">
            <v>235</v>
          </cell>
          <cell r="L430" t="str">
            <v>Table Wine- Red</v>
          </cell>
          <cell r="M430">
            <v>226</v>
          </cell>
          <cell r="N430" t="str">
            <v>Cabernet Sauvignon</v>
          </cell>
          <cell r="O430">
            <v>750</v>
          </cell>
          <cell r="P430">
            <v>12</v>
          </cell>
          <cell r="Q430">
            <v>12</v>
          </cell>
          <cell r="R430" t="str">
            <v>AR</v>
          </cell>
          <cell r="S430" t="str">
            <v>Argentina</v>
          </cell>
          <cell r="T430">
            <v>999</v>
          </cell>
        </row>
        <row r="431">
          <cell r="A431">
            <v>70170</v>
          </cell>
          <cell r="B431" t="str">
            <v>LA POSTA VICTORIA MALBEC ORG</v>
          </cell>
          <cell r="C431" t="str">
            <v>LA POSTA (MENDOZA)</v>
          </cell>
          <cell r="D431" t="str">
            <v>N</v>
          </cell>
          <cell r="E431">
            <v>20</v>
          </cell>
          <cell r="F431" t="str">
            <v>Specialty-Core</v>
          </cell>
          <cell r="G431">
            <v>46024</v>
          </cell>
          <cell r="H431" t="str">
            <v>TABLE WINE-ARGENTINA</v>
          </cell>
          <cell r="I431">
            <v>200</v>
          </cell>
          <cell r="J431" t="str">
            <v>Wine</v>
          </cell>
          <cell r="K431">
            <v>235</v>
          </cell>
          <cell r="L431" t="str">
            <v>Table Wine- Red</v>
          </cell>
          <cell r="M431">
            <v>247</v>
          </cell>
          <cell r="N431" t="str">
            <v>Malbec</v>
          </cell>
          <cell r="O431">
            <v>750</v>
          </cell>
          <cell r="P431">
            <v>6</v>
          </cell>
          <cell r="Q431">
            <v>6</v>
          </cell>
          <cell r="R431" t="str">
            <v>AR</v>
          </cell>
          <cell r="S431" t="str">
            <v>Argentina</v>
          </cell>
          <cell r="T431">
            <v>999</v>
          </cell>
        </row>
        <row r="432">
          <cell r="A432">
            <v>70228</v>
          </cell>
          <cell r="B432" t="str">
            <v>MEXCALIA JOVEN MEZCAL</v>
          </cell>
          <cell r="C432" t="str">
            <v>COOP PROD OJITAL (MEXICO)</v>
          </cell>
          <cell r="D432" t="str">
            <v>N</v>
          </cell>
          <cell r="E432">
            <v>20</v>
          </cell>
          <cell r="F432" t="str">
            <v>Specialty-Core</v>
          </cell>
          <cell r="G432">
            <v>46024</v>
          </cell>
          <cell r="H432" t="str">
            <v>MEZCAL/TEQUILA/RAICILLA</v>
          </cell>
          <cell r="I432">
            <v>100</v>
          </cell>
          <cell r="J432" t="str">
            <v>Spirits</v>
          </cell>
          <cell r="K432">
            <v>170</v>
          </cell>
          <cell r="L432" t="str">
            <v>Tequila/Mezcal/Raicilla</v>
          </cell>
          <cell r="M432">
            <v>172</v>
          </cell>
          <cell r="N432" t="str">
            <v>Mezcal</v>
          </cell>
          <cell r="O432">
            <v>750</v>
          </cell>
          <cell r="P432">
            <v>12</v>
          </cell>
          <cell r="Q432">
            <v>12</v>
          </cell>
          <cell r="R432" t="str">
            <v>MX</v>
          </cell>
          <cell r="S432" t="str">
            <v>Mexico</v>
          </cell>
          <cell r="T432">
            <v>999</v>
          </cell>
        </row>
        <row r="433">
          <cell r="A433">
            <v>66868</v>
          </cell>
          <cell r="B433" t="str">
            <v>FEVER-TREE PREM TONIC8/150C</v>
          </cell>
          <cell r="C433" t="str">
            <v>FEVER-TREE</v>
          </cell>
          <cell r="D433" t="str">
            <v>L</v>
          </cell>
          <cell r="E433">
            <v>32</v>
          </cell>
          <cell r="F433" t="str">
            <v>Non-Alcohol</v>
          </cell>
          <cell r="G433">
            <v>45833</v>
          </cell>
          <cell r="H433" t="str">
            <v>NON-ALCOHOL PRODUCTS</v>
          </cell>
          <cell r="I433">
            <v>500</v>
          </cell>
          <cell r="J433" t="str">
            <v>Non Liq -Retail Merchandise</v>
          </cell>
          <cell r="K433">
            <v>505</v>
          </cell>
          <cell r="L433" t="str">
            <v>Liquor Related Accessories</v>
          </cell>
          <cell r="M433">
            <v>560</v>
          </cell>
          <cell r="N433" t="str">
            <v>Cocktail Prep Ingredients</v>
          </cell>
          <cell r="O433">
            <v>1200</v>
          </cell>
          <cell r="P433">
            <v>3</v>
          </cell>
          <cell r="Q433">
            <v>3</v>
          </cell>
          <cell r="R433" t="str">
            <v>GB</v>
          </cell>
          <cell r="S433" t="str">
            <v>United Kingdom</v>
          </cell>
          <cell r="T433">
            <v>999</v>
          </cell>
        </row>
        <row r="434">
          <cell r="A434">
            <v>66870</v>
          </cell>
          <cell r="B434" t="str">
            <v>FEVER-TREE GINGER BEER8/150C</v>
          </cell>
          <cell r="C434" t="str">
            <v>FEVER-TREE</v>
          </cell>
          <cell r="D434" t="str">
            <v>L</v>
          </cell>
          <cell r="E434">
            <v>32</v>
          </cell>
          <cell r="F434" t="str">
            <v>Non-Alcohol</v>
          </cell>
          <cell r="G434">
            <v>45833</v>
          </cell>
          <cell r="H434" t="str">
            <v>NON-ALCOHOL PRODUCTS</v>
          </cell>
          <cell r="I434">
            <v>500</v>
          </cell>
          <cell r="J434" t="str">
            <v>Non Liq -Retail Merchandise</v>
          </cell>
          <cell r="K434">
            <v>505</v>
          </cell>
          <cell r="L434" t="str">
            <v>Liquor Related Accessories</v>
          </cell>
          <cell r="M434">
            <v>560</v>
          </cell>
          <cell r="N434" t="str">
            <v>Cocktail Prep Ingredients</v>
          </cell>
          <cell r="O434">
            <v>1200</v>
          </cell>
          <cell r="P434">
            <v>3</v>
          </cell>
          <cell r="Q434">
            <v>3</v>
          </cell>
          <cell r="R434" t="str">
            <v>GB</v>
          </cell>
          <cell r="S434" t="str">
            <v>United Kingdom</v>
          </cell>
          <cell r="T434">
            <v>999</v>
          </cell>
        </row>
        <row r="435">
          <cell r="A435">
            <v>126733</v>
          </cell>
          <cell r="B435" t="str">
            <v>PLANTADOR SILVER TEQUILA</v>
          </cell>
          <cell r="C435" t="str">
            <v>PLANTADOR (MEXICO)</v>
          </cell>
          <cell r="D435" t="str">
            <v>P</v>
          </cell>
          <cell r="E435">
            <v>20</v>
          </cell>
          <cell r="F435" t="str">
            <v>Specialty-Core</v>
          </cell>
          <cell r="G435">
            <v>46027</v>
          </cell>
          <cell r="H435" t="str">
            <v>MEZCAL/TEQUILA/RAICILLA</v>
          </cell>
          <cell r="I435">
            <v>100</v>
          </cell>
          <cell r="J435" t="str">
            <v>Spirits</v>
          </cell>
          <cell r="K435">
            <v>170</v>
          </cell>
          <cell r="L435" t="str">
            <v>Tequila/Mezcal/Raicilla</v>
          </cell>
          <cell r="M435">
            <v>173</v>
          </cell>
          <cell r="N435" t="str">
            <v>Blanco/Silver/Plata</v>
          </cell>
          <cell r="O435">
            <v>700</v>
          </cell>
          <cell r="P435">
            <v>12</v>
          </cell>
          <cell r="Q435">
            <v>12</v>
          </cell>
          <cell r="R435" t="str">
            <v>MX</v>
          </cell>
          <cell r="S435" t="str">
            <v>Mexico</v>
          </cell>
          <cell r="T435">
            <v>999</v>
          </cell>
        </row>
        <row r="436">
          <cell r="A436">
            <v>70236</v>
          </cell>
          <cell r="B436" t="str">
            <v>BACARDI MANGO MOJITO 4/355C</v>
          </cell>
          <cell r="C436" t="str">
            <v>BACARDI (CANADA)</v>
          </cell>
          <cell r="D436" t="str">
            <v>N</v>
          </cell>
          <cell r="E436">
            <v>10</v>
          </cell>
          <cell r="F436" t="str">
            <v>General List</v>
          </cell>
          <cell r="G436">
            <v>46027</v>
          </cell>
          <cell r="H436" t="str">
            <v>COCKTAILS</v>
          </cell>
          <cell r="I436">
            <v>300</v>
          </cell>
          <cell r="J436" t="str">
            <v>Ready to Drink</v>
          </cell>
          <cell r="K436">
            <v>315</v>
          </cell>
          <cell r="L436" t="str">
            <v>RTD - Spirit Based</v>
          </cell>
          <cell r="M436">
            <v>308</v>
          </cell>
          <cell r="N436" t="str">
            <v>Cocktails</v>
          </cell>
          <cell r="O436">
            <v>1420</v>
          </cell>
          <cell r="P436">
            <v>6</v>
          </cell>
          <cell r="Q436">
            <v>6</v>
          </cell>
          <cell r="R436" t="str">
            <v>CA</v>
          </cell>
          <cell r="S436" t="str">
            <v>Canada</v>
          </cell>
          <cell r="T436">
            <v>999</v>
          </cell>
        </row>
        <row r="437">
          <cell r="A437">
            <v>70245</v>
          </cell>
          <cell r="B437" t="str">
            <v>BACARDI VARIETY PACK 8/355C</v>
          </cell>
          <cell r="C437" t="str">
            <v>BACARDI (CANADA)</v>
          </cell>
          <cell r="D437" t="str">
            <v>N</v>
          </cell>
          <cell r="E437">
            <v>10</v>
          </cell>
          <cell r="F437" t="str">
            <v>General List</v>
          </cell>
          <cell r="G437">
            <v>46027</v>
          </cell>
          <cell r="H437" t="str">
            <v>COCKTAILS</v>
          </cell>
          <cell r="I437">
            <v>300</v>
          </cell>
          <cell r="J437" t="str">
            <v>Ready to Drink</v>
          </cell>
          <cell r="K437">
            <v>315</v>
          </cell>
          <cell r="L437" t="str">
            <v>RTD - Spirit Based</v>
          </cell>
          <cell r="M437">
            <v>308</v>
          </cell>
          <cell r="N437" t="str">
            <v>Cocktails</v>
          </cell>
          <cell r="O437">
            <v>2840</v>
          </cell>
          <cell r="P437">
            <v>3</v>
          </cell>
          <cell r="Q437">
            <v>3</v>
          </cell>
          <cell r="R437" t="str">
            <v>CA</v>
          </cell>
          <cell r="S437" t="str">
            <v>Canada</v>
          </cell>
          <cell r="T437">
            <v>999</v>
          </cell>
        </row>
        <row r="438">
          <cell r="A438">
            <v>70242</v>
          </cell>
          <cell r="B438" t="str">
            <v>MELON DRIVE WATERMELON RUM</v>
          </cell>
          <cell r="C438" t="str">
            <v>ALPHA TANGO SPIRITS</v>
          </cell>
          <cell r="D438" t="str">
            <v>N</v>
          </cell>
          <cell r="E438">
            <v>23</v>
          </cell>
          <cell r="F438" t="str">
            <v>Seasonal Listing</v>
          </cell>
          <cell r="G438">
            <v>46027</v>
          </cell>
          <cell r="H438" t="str">
            <v>RUM, FLAVOURED</v>
          </cell>
          <cell r="I438">
            <v>100</v>
          </cell>
          <cell r="J438" t="str">
            <v>Spirits</v>
          </cell>
          <cell r="K438">
            <v>160</v>
          </cell>
          <cell r="L438" t="str">
            <v>Rum</v>
          </cell>
          <cell r="M438">
            <v>162</v>
          </cell>
          <cell r="N438" t="str">
            <v>Rum - Flavoured</v>
          </cell>
          <cell r="O438">
            <v>750</v>
          </cell>
          <cell r="P438">
            <v>12</v>
          </cell>
          <cell r="Q438">
            <v>12</v>
          </cell>
          <cell r="R438" t="str">
            <v>CA</v>
          </cell>
          <cell r="S438" t="str">
            <v>Canada</v>
          </cell>
          <cell r="T438">
            <v>999</v>
          </cell>
        </row>
        <row r="439">
          <cell r="A439">
            <v>18181</v>
          </cell>
          <cell r="B439" t="str">
            <v>REV ORIGINAL 473B PET</v>
          </cell>
          <cell r="C439" t="str">
            <v>BACARDI (CANADA)</v>
          </cell>
          <cell r="D439" t="str">
            <v>P</v>
          </cell>
          <cell r="E439">
            <v>10</v>
          </cell>
          <cell r="F439" t="str">
            <v>General List</v>
          </cell>
          <cell r="G439">
            <v>46028</v>
          </cell>
          <cell r="H439" t="str">
            <v>COOLERS</v>
          </cell>
          <cell r="I439">
            <v>300</v>
          </cell>
          <cell r="J439" t="str">
            <v>Ready to Drink</v>
          </cell>
          <cell r="K439">
            <v>315</v>
          </cell>
          <cell r="L439" t="str">
            <v>RTD - Spirit Based</v>
          </cell>
          <cell r="M439">
            <v>305</v>
          </cell>
          <cell r="N439" t="str">
            <v>Coolers</v>
          </cell>
          <cell r="O439">
            <v>473</v>
          </cell>
          <cell r="P439">
            <v>24</v>
          </cell>
          <cell r="Q439">
            <v>24</v>
          </cell>
          <cell r="R439" t="str">
            <v>CA</v>
          </cell>
          <cell r="S439" t="str">
            <v>Canada</v>
          </cell>
          <cell r="T439">
            <v>999</v>
          </cell>
        </row>
        <row r="440">
          <cell r="A440">
            <v>70270</v>
          </cell>
          <cell r="B440" t="str">
            <v>SPICE TRADER SHIRAZ</v>
          </cell>
          <cell r="C440" t="str">
            <v>HEARTLAND (LANGHORNE CREEK)</v>
          </cell>
          <cell r="D440" t="str">
            <v>N</v>
          </cell>
          <cell r="E440">
            <v>20</v>
          </cell>
          <cell r="F440" t="str">
            <v>Specialty-Core</v>
          </cell>
          <cell r="G440">
            <v>46028</v>
          </cell>
          <cell r="H440" t="str">
            <v>TABLE WINE-AUSTRALIA</v>
          </cell>
          <cell r="I440">
            <v>200</v>
          </cell>
          <cell r="J440" t="str">
            <v>Wine</v>
          </cell>
          <cell r="K440">
            <v>235</v>
          </cell>
          <cell r="L440" t="str">
            <v>Table Wine- Red</v>
          </cell>
          <cell r="M440">
            <v>280</v>
          </cell>
          <cell r="N440" t="str">
            <v>Shiraz/Syrah</v>
          </cell>
          <cell r="O440">
            <v>750</v>
          </cell>
          <cell r="P440">
            <v>12</v>
          </cell>
          <cell r="Q440">
            <v>12</v>
          </cell>
          <cell r="R440" t="str">
            <v>AU</v>
          </cell>
          <cell r="S440" t="str">
            <v>Australia</v>
          </cell>
          <cell r="T440">
            <v>999</v>
          </cell>
        </row>
        <row r="441">
          <cell r="A441">
            <v>70266</v>
          </cell>
          <cell r="B441" t="str">
            <v>CUTWATER LIME MARG 4/355C</v>
          </cell>
          <cell r="C441" t="str">
            <v>RTD CANADA INC</v>
          </cell>
          <cell r="D441" t="str">
            <v>N</v>
          </cell>
          <cell r="E441">
            <v>10</v>
          </cell>
          <cell r="F441" t="str">
            <v>General List</v>
          </cell>
          <cell r="G441">
            <v>46028</v>
          </cell>
          <cell r="H441" t="str">
            <v>COCKTAILS</v>
          </cell>
          <cell r="I441">
            <v>300</v>
          </cell>
          <cell r="J441" t="str">
            <v>Ready to Drink</v>
          </cell>
          <cell r="K441">
            <v>335</v>
          </cell>
          <cell r="L441" t="str">
            <v>RTD-One Pour Cocktail&gt;7%&lt;=14.5</v>
          </cell>
          <cell r="M441">
            <v>308</v>
          </cell>
          <cell r="N441" t="str">
            <v>Cocktails</v>
          </cell>
          <cell r="O441">
            <v>1420</v>
          </cell>
          <cell r="P441">
            <v>6</v>
          </cell>
          <cell r="Q441">
            <v>6</v>
          </cell>
          <cell r="R441" t="str">
            <v>CA</v>
          </cell>
          <cell r="S441" t="str">
            <v>Canada</v>
          </cell>
          <cell r="T441">
            <v>425</v>
          </cell>
        </row>
        <row r="442">
          <cell r="A442">
            <v>70269</v>
          </cell>
          <cell r="B442" t="str">
            <v>SPICE TRADER CABERNET SAUV</v>
          </cell>
          <cell r="C442" t="str">
            <v>HEARTLAND (LANGHORNE CREEK)</v>
          </cell>
          <cell r="D442" t="str">
            <v>N</v>
          </cell>
          <cell r="E442">
            <v>20</v>
          </cell>
          <cell r="F442" t="str">
            <v>Specialty-Core</v>
          </cell>
          <cell r="G442">
            <v>46028</v>
          </cell>
          <cell r="H442" t="str">
            <v>TABLE WINE-AUSTRALIA</v>
          </cell>
          <cell r="I442">
            <v>200</v>
          </cell>
          <cell r="J442" t="str">
            <v>Wine</v>
          </cell>
          <cell r="K442">
            <v>235</v>
          </cell>
          <cell r="L442" t="str">
            <v>Table Wine- Red</v>
          </cell>
          <cell r="M442">
            <v>226</v>
          </cell>
          <cell r="N442" t="str">
            <v>Cabernet Sauvignon</v>
          </cell>
          <cell r="O442">
            <v>750</v>
          </cell>
          <cell r="P442">
            <v>12</v>
          </cell>
          <cell r="Q442">
            <v>12</v>
          </cell>
          <cell r="R442" t="str">
            <v>AU</v>
          </cell>
          <cell r="S442" t="str">
            <v>Australia</v>
          </cell>
          <cell r="T442">
            <v>999</v>
          </cell>
        </row>
        <row r="443">
          <cell r="A443">
            <v>70273</v>
          </cell>
          <cell r="B443" t="str">
            <v>CUTWATER VODKA MULE 4/355C</v>
          </cell>
          <cell r="C443" t="str">
            <v>RTD CANADA INC</v>
          </cell>
          <cell r="D443" t="str">
            <v>N</v>
          </cell>
          <cell r="E443">
            <v>10</v>
          </cell>
          <cell r="F443" t="str">
            <v>General List</v>
          </cell>
          <cell r="G443">
            <v>46028</v>
          </cell>
          <cell r="H443" t="str">
            <v>COCKTAILS</v>
          </cell>
          <cell r="I443">
            <v>300</v>
          </cell>
          <cell r="J443" t="str">
            <v>Ready to Drink</v>
          </cell>
          <cell r="K443">
            <v>315</v>
          </cell>
          <cell r="L443" t="str">
            <v>RTD - Spirit Based</v>
          </cell>
          <cell r="M443">
            <v>308</v>
          </cell>
          <cell r="N443" t="str">
            <v>Cocktails</v>
          </cell>
          <cell r="O443">
            <v>1420</v>
          </cell>
          <cell r="P443">
            <v>6</v>
          </cell>
          <cell r="Q443">
            <v>6</v>
          </cell>
          <cell r="R443" t="str">
            <v>CA</v>
          </cell>
          <cell r="S443" t="str">
            <v>Canada</v>
          </cell>
          <cell r="T443">
            <v>425</v>
          </cell>
        </row>
        <row r="444">
          <cell r="A444">
            <v>70276</v>
          </cell>
          <cell r="B444" t="str">
            <v>CUTWATER PALOMA 4/355C</v>
          </cell>
          <cell r="C444" t="str">
            <v>RTD CANADA INC</v>
          </cell>
          <cell r="D444" t="str">
            <v>N</v>
          </cell>
          <cell r="E444">
            <v>10</v>
          </cell>
          <cell r="F444" t="str">
            <v>General List</v>
          </cell>
          <cell r="G444">
            <v>46028</v>
          </cell>
          <cell r="H444" t="str">
            <v>COCKTAILS</v>
          </cell>
          <cell r="I444">
            <v>300</v>
          </cell>
          <cell r="J444" t="str">
            <v>Ready to Drink</v>
          </cell>
          <cell r="K444">
            <v>315</v>
          </cell>
          <cell r="L444" t="str">
            <v>RTD - Spirit Based</v>
          </cell>
          <cell r="M444">
            <v>308</v>
          </cell>
          <cell r="N444" t="str">
            <v>Cocktails</v>
          </cell>
          <cell r="O444">
            <v>1420</v>
          </cell>
          <cell r="P444">
            <v>6</v>
          </cell>
          <cell r="Q444">
            <v>6</v>
          </cell>
          <cell r="R444" t="str">
            <v>CA</v>
          </cell>
          <cell r="S444" t="str">
            <v>Canada</v>
          </cell>
          <cell r="T444">
            <v>425</v>
          </cell>
        </row>
        <row r="445">
          <cell r="A445">
            <v>70275</v>
          </cell>
          <cell r="B445" t="str">
            <v>POLAR ICE STRAWBERRY BLZ VODKA</v>
          </cell>
          <cell r="C445" t="str">
            <v>POLAR ICE</v>
          </cell>
          <cell r="D445" t="str">
            <v>N</v>
          </cell>
          <cell r="E445">
            <v>20</v>
          </cell>
          <cell r="F445" t="str">
            <v>Specialty-Core</v>
          </cell>
          <cell r="G445">
            <v>46028</v>
          </cell>
          <cell r="H445" t="str">
            <v>VODKA, FLAVOURED</v>
          </cell>
          <cell r="I445">
            <v>100</v>
          </cell>
          <cell r="J445" t="str">
            <v>Spirits</v>
          </cell>
          <cell r="K445">
            <v>180</v>
          </cell>
          <cell r="L445" t="str">
            <v>Vodka</v>
          </cell>
          <cell r="M445">
            <v>148</v>
          </cell>
          <cell r="N445" t="str">
            <v>Strawberry</v>
          </cell>
          <cell r="O445">
            <v>750</v>
          </cell>
          <cell r="P445">
            <v>12</v>
          </cell>
          <cell r="Q445">
            <v>12</v>
          </cell>
          <cell r="R445" t="str">
            <v>CA</v>
          </cell>
          <cell r="S445" t="str">
            <v>Canada</v>
          </cell>
          <cell r="T445">
            <v>222</v>
          </cell>
        </row>
        <row r="446">
          <cell r="A446">
            <v>70271</v>
          </cell>
          <cell r="B446" t="str">
            <v>CUTWATER MANGO MARG 4/355C</v>
          </cell>
          <cell r="C446" t="str">
            <v>RTD CANADA INC</v>
          </cell>
          <cell r="D446" t="str">
            <v>N</v>
          </cell>
          <cell r="E446">
            <v>10</v>
          </cell>
          <cell r="F446" t="str">
            <v>General List</v>
          </cell>
          <cell r="G446">
            <v>46028</v>
          </cell>
          <cell r="H446" t="str">
            <v>COCKTAILS</v>
          </cell>
          <cell r="I446">
            <v>300</v>
          </cell>
          <cell r="J446" t="str">
            <v>Ready to Drink</v>
          </cell>
          <cell r="K446">
            <v>335</v>
          </cell>
          <cell r="L446" t="str">
            <v>RTD-One Pour Cocktail&gt;7%&lt;=14.5</v>
          </cell>
          <cell r="M446">
            <v>308</v>
          </cell>
          <cell r="N446" t="str">
            <v>Cocktails</v>
          </cell>
          <cell r="O446">
            <v>1420</v>
          </cell>
          <cell r="P446">
            <v>6</v>
          </cell>
          <cell r="Q446">
            <v>6</v>
          </cell>
          <cell r="R446" t="str">
            <v>CA</v>
          </cell>
          <cell r="S446" t="str">
            <v>Canada</v>
          </cell>
          <cell r="T446">
            <v>425</v>
          </cell>
        </row>
        <row r="447">
          <cell r="A447">
            <v>70272</v>
          </cell>
          <cell r="B447" t="str">
            <v>CUTWATER MAI TAI 4/355C</v>
          </cell>
          <cell r="C447" t="str">
            <v>RTD CANADA INC</v>
          </cell>
          <cell r="D447" t="str">
            <v>N</v>
          </cell>
          <cell r="E447">
            <v>10</v>
          </cell>
          <cell r="F447" t="str">
            <v>General List</v>
          </cell>
          <cell r="G447">
            <v>46028</v>
          </cell>
          <cell r="H447" t="str">
            <v>COCKTAILS</v>
          </cell>
          <cell r="I447">
            <v>300</v>
          </cell>
          <cell r="J447" t="str">
            <v>Ready to Drink</v>
          </cell>
          <cell r="K447">
            <v>335</v>
          </cell>
          <cell r="L447" t="str">
            <v>RTD-One Pour Cocktail&gt;7%&lt;=14.5</v>
          </cell>
          <cell r="M447">
            <v>308</v>
          </cell>
          <cell r="N447" t="str">
            <v>Cocktails</v>
          </cell>
          <cell r="O447">
            <v>1420</v>
          </cell>
          <cell r="P447">
            <v>6</v>
          </cell>
          <cell r="Q447">
            <v>6</v>
          </cell>
          <cell r="R447" t="str">
            <v>CA</v>
          </cell>
          <cell r="S447" t="str">
            <v>Canada</v>
          </cell>
          <cell r="T447">
            <v>425</v>
          </cell>
        </row>
        <row r="448">
          <cell r="A448">
            <v>70265</v>
          </cell>
          <cell r="B448" t="str">
            <v>JD SHORE WHITE RUM</v>
          </cell>
          <cell r="C448" t="str">
            <v>HALIFAX DISTILLING CO</v>
          </cell>
          <cell r="D448" t="str">
            <v>N</v>
          </cell>
          <cell r="E448">
            <v>20</v>
          </cell>
          <cell r="F448" t="str">
            <v>Specialty-Core</v>
          </cell>
          <cell r="G448">
            <v>46028</v>
          </cell>
          <cell r="H448" t="str">
            <v>RUM, WHITE</v>
          </cell>
          <cell r="I448">
            <v>100</v>
          </cell>
          <cell r="J448" t="str">
            <v>Spirits</v>
          </cell>
          <cell r="K448">
            <v>160</v>
          </cell>
          <cell r="L448" t="str">
            <v>Rum</v>
          </cell>
          <cell r="M448">
            <v>164</v>
          </cell>
          <cell r="N448" t="str">
            <v>Rum - White</v>
          </cell>
          <cell r="O448">
            <v>750</v>
          </cell>
          <cell r="P448">
            <v>12</v>
          </cell>
          <cell r="Q448">
            <v>12</v>
          </cell>
          <cell r="R448" t="str">
            <v>CA</v>
          </cell>
          <cell r="S448" t="str">
            <v>Canada</v>
          </cell>
          <cell r="T448">
            <v>243</v>
          </cell>
        </row>
        <row r="449">
          <cell r="A449">
            <v>70268</v>
          </cell>
          <cell r="B449" t="str">
            <v>HAVANA CLUB ESPECIAL RUM</v>
          </cell>
          <cell r="C449" t="str">
            <v>HAVANA CLUB (CUBA)</v>
          </cell>
          <cell r="D449" t="str">
            <v>N</v>
          </cell>
          <cell r="E449">
            <v>20</v>
          </cell>
          <cell r="F449" t="str">
            <v>Specialty-Core</v>
          </cell>
          <cell r="G449">
            <v>46028</v>
          </cell>
          <cell r="H449" t="str">
            <v>RUM, AMBER/GOLD</v>
          </cell>
          <cell r="I449">
            <v>100</v>
          </cell>
          <cell r="J449" t="str">
            <v>Spirits</v>
          </cell>
          <cell r="K449">
            <v>160</v>
          </cell>
          <cell r="L449" t="str">
            <v>Rum</v>
          </cell>
          <cell r="M449">
            <v>163</v>
          </cell>
          <cell r="N449" t="str">
            <v>Rum - Amber/Gold</v>
          </cell>
          <cell r="O449">
            <v>750</v>
          </cell>
          <cell r="P449">
            <v>12</v>
          </cell>
          <cell r="Q449">
            <v>12</v>
          </cell>
          <cell r="R449" t="str">
            <v>CU</v>
          </cell>
          <cell r="S449" t="str">
            <v>Cuba</v>
          </cell>
          <cell r="T449">
            <v>999</v>
          </cell>
        </row>
        <row r="450">
          <cell r="A450">
            <v>70274</v>
          </cell>
          <cell r="B450" t="str">
            <v>ROYAL JAMAICAN LION SPICED RUM</v>
          </cell>
          <cell r="C450" t="str">
            <v>ROYAL JAMAICAN RUMS (JAMAICA)</v>
          </cell>
          <cell r="D450" t="str">
            <v>N</v>
          </cell>
          <cell r="E450">
            <v>20</v>
          </cell>
          <cell r="F450" t="str">
            <v>Specialty-Core</v>
          </cell>
          <cell r="G450">
            <v>46028</v>
          </cell>
          <cell r="H450" t="str">
            <v>RUM, SPICED</v>
          </cell>
          <cell r="I450">
            <v>100</v>
          </cell>
          <cell r="J450" t="str">
            <v>Spirits</v>
          </cell>
          <cell r="K450">
            <v>160</v>
          </cell>
          <cell r="L450" t="str">
            <v>Rum</v>
          </cell>
          <cell r="M450">
            <v>165</v>
          </cell>
          <cell r="N450" t="str">
            <v>Rum - Spiced</v>
          </cell>
          <cell r="O450">
            <v>750</v>
          </cell>
          <cell r="P450">
            <v>12</v>
          </cell>
          <cell r="Q450">
            <v>12</v>
          </cell>
          <cell r="R450" t="str">
            <v>JM</v>
          </cell>
          <cell r="S450" t="str">
            <v>Jamaica</v>
          </cell>
          <cell r="T450">
            <v>999</v>
          </cell>
        </row>
        <row r="451">
          <cell r="A451">
            <v>69574</v>
          </cell>
          <cell r="B451" t="str">
            <v>HORNITOS ANEJO RESERVE TEQ</v>
          </cell>
          <cell r="C451" t="str">
            <v>SAUZA (MEXICO)</v>
          </cell>
          <cell r="D451" t="str">
            <v>N</v>
          </cell>
          <cell r="E451">
            <v>10</v>
          </cell>
          <cell r="F451" t="str">
            <v>General List</v>
          </cell>
          <cell r="G451">
            <v>45986</v>
          </cell>
          <cell r="H451" t="str">
            <v>MEZCAL/TEQUILA/RAICILLA</v>
          </cell>
          <cell r="I451">
            <v>100</v>
          </cell>
          <cell r="J451" t="str">
            <v>Spirits</v>
          </cell>
          <cell r="K451">
            <v>170</v>
          </cell>
          <cell r="L451" t="str">
            <v>Tequila/Mezcal/Raicilla</v>
          </cell>
          <cell r="M451">
            <v>176</v>
          </cell>
          <cell r="N451" t="str">
            <v>Anejo/Extra Aged</v>
          </cell>
          <cell r="O451">
            <v>750</v>
          </cell>
          <cell r="P451">
            <v>9</v>
          </cell>
          <cell r="Q451">
            <v>9</v>
          </cell>
          <cell r="R451" t="str">
            <v>MX</v>
          </cell>
          <cell r="S451" t="str">
            <v>Mexico</v>
          </cell>
          <cell r="T451">
            <v>999</v>
          </cell>
        </row>
        <row r="452">
          <cell r="A452">
            <v>20120</v>
          </cell>
          <cell r="B452" t="str">
            <v>JERKFACE 9000 NW WHEAT ALE473C</v>
          </cell>
          <cell r="C452" t="str">
            <v>PARALLEL 49 BREWING CO (BC)</v>
          </cell>
          <cell r="D452" t="str">
            <v>N</v>
          </cell>
          <cell r="E452">
            <v>10</v>
          </cell>
          <cell r="F452" t="str">
            <v>General List</v>
          </cell>
          <cell r="G452">
            <v>46029</v>
          </cell>
          <cell r="H452" t="str">
            <v>MBLL DISTRIBUTED BEER</v>
          </cell>
          <cell r="I452">
            <v>400</v>
          </cell>
          <cell r="J452" t="str">
            <v>Beer</v>
          </cell>
          <cell r="K452">
            <v>430</v>
          </cell>
          <cell r="L452" t="str">
            <v>Beer- MBLL Distributed</v>
          </cell>
          <cell r="M452">
            <v>405</v>
          </cell>
          <cell r="N452" t="str">
            <v>Ale - Alc 4.1 to 5.5</v>
          </cell>
          <cell r="O452">
            <v>473</v>
          </cell>
          <cell r="P452">
            <v>24</v>
          </cell>
          <cell r="Q452">
            <v>24</v>
          </cell>
          <cell r="R452" t="str">
            <v>CA</v>
          </cell>
          <cell r="S452" t="str">
            <v>Canada</v>
          </cell>
          <cell r="T452">
            <v>999</v>
          </cell>
        </row>
        <row r="453">
          <cell r="A453">
            <v>70278</v>
          </cell>
          <cell r="B453" t="str">
            <v>THE BARD CHARDONNAY</v>
          </cell>
          <cell r="C453" t="str">
            <v>HOLLICK ESTATE (LIMESTONE CST)</v>
          </cell>
          <cell r="D453" t="str">
            <v>N</v>
          </cell>
          <cell r="E453">
            <v>20</v>
          </cell>
          <cell r="F453" t="str">
            <v>Specialty-Core</v>
          </cell>
          <cell r="G453">
            <v>46029</v>
          </cell>
          <cell r="H453" t="str">
            <v>TABLE WINE-AUSTRALIA</v>
          </cell>
          <cell r="I453">
            <v>200</v>
          </cell>
          <cell r="J453" t="str">
            <v>Wine</v>
          </cell>
          <cell r="K453">
            <v>255</v>
          </cell>
          <cell r="L453" t="str">
            <v>Table Wine- White</v>
          </cell>
          <cell r="M453">
            <v>227</v>
          </cell>
          <cell r="N453" t="str">
            <v>Chardonnay</v>
          </cell>
          <cell r="O453">
            <v>750</v>
          </cell>
          <cell r="P453">
            <v>12</v>
          </cell>
          <cell r="Q453">
            <v>12</v>
          </cell>
          <cell r="R453" t="str">
            <v>AU</v>
          </cell>
          <cell r="S453" t="str">
            <v>Australia</v>
          </cell>
          <cell r="T453">
            <v>999</v>
          </cell>
        </row>
        <row r="454">
          <cell r="A454">
            <v>70279</v>
          </cell>
          <cell r="B454" t="str">
            <v>THE BARD CABERNET SAUVIGNON</v>
          </cell>
          <cell r="C454" t="str">
            <v>HOLLICK ESTATE (COONAWARRA)</v>
          </cell>
          <cell r="D454" t="str">
            <v>N</v>
          </cell>
          <cell r="E454">
            <v>20</v>
          </cell>
          <cell r="F454" t="str">
            <v>Specialty-Core</v>
          </cell>
          <cell r="G454">
            <v>46029</v>
          </cell>
          <cell r="H454" t="str">
            <v>TABLE WINE-AUSTRALIA</v>
          </cell>
          <cell r="I454">
            <v>200</v>
          </cell>
          <cell r="J454" t="str">
            <v>Wine</v>
          </cell>
          <cell r="K454">
            <v>235</v>
          </cell>
          <cell r="L454" t="str">
            <v>Table Wine- Red</v>
          </cell>
          <cell r="M454">
            <v>226</v>
          </cell>
          <cell r="N454" t="str">
            <v>Cabernet Sauvignon</v>
          </cell>
          <cell r="O454">
            <v>750</v>
          </cell>
          <cell r="P454">
            <v>12</v>
          </cell>
          <cell r="Q454">
            <v>12</v>
          </cell>
          <cell r="R454" t="str">
            <v>AU</v>
          </cell>
          <cell r="S454" t="str">
            <v>Australia</v>
          </cell>
          <cell r="T454">
            <v>999</v>
          </cell>
        </row>
        <row r="455">
          <cell r="A455">
            <v>70281</v>
          </cell>
          <cell r="B455" t="str">
            <v>CHIMAY 175 BLOND LTD ED 750B</v>
          </cell>
          <cell r="C455" t="str">
            <v>CHIMAY ABBEY BREWERY (BELGIUM)</v>
          </cell>
          <cell r="D455" t="str">
            <v>N</v>
          </cell>
          <cell r="E455">
            <v>11</v>
          </cell>
          <cell r="F455" t="str">
            <v>Buy Now</v>
          </cell>
          <cell r="G455">
            <v>46029</v>
          </cell>
          <cell r="H455" t="str">
            <v>MBLL DISTRIBUTED BEER</v>
          </cell>
          <cell r="I455">
            <v>400</v>
          </cell>
          <cell r="J455" t="str">
            <v>Beer</v>
          </cell>
          <cell r="K455">
            <v>430</v>
          </cell>
          <cell r="L455" t="str">
            <v>Beer- MBLL Distributed</v>
          </cell>
          <cell r="M455">
            <v>440</v>
          </cell>
          <cell r="N455" t="str">
            <v>Strong/Extra Strong - Alc &gt;5.5</v>
          </cell>
          <cell r="O455">
            <v>750</v>
          </cell>
          <cell r="P455">
            <v>6</v>
          </cell>
          <cell r="Q455">
            <v>6</v>
          </cell>
          <cell r="R455" t="str">
            <v>BE</v>
          </cell>
          <cell r="S455" t="str">
            <v>Belgium</v>
          </cell>
          <cell r="T455">
            <v>999</v>
          </cell>
        </row>
        <row r="456">
          <cell r="A456">
            <v>70282</v>
          </cell>
          <cell r="B456" t="str">
            <v>CUTWATER VAR PACK 8/355C</v>
          </cell>
          <cell r="C456" t="str">
            <v>RTD CANADA INC</v>
          </cell>
          <cell r="D456" t="str">
            <v>N</v>
          </cell>
          <cell r="E456">
            <v>10</v>
          </cell>
          <cell r="F456" t="str">
            <v>General List</v>
          </cell>
          <cell r="G456">
            <v>46029</v>
          </cell>
          <cell r="H456" t="str">
            <v>COCKTAILS</v>
          </cell>
          <cell r="I456">
            <v>300</v>
          </cell>
          <cell r="J456" t="str">
            <v>Ready to Drink</v>
          </cell>
          <cell r="K456">
            <v>335</v>
          </cell>
          <cell r="L456" t="str">
            <v>RTD-One Pour Cocktail&gt;7%&lt;=14.5</v>
          </cell>
          <cell r="M456">
            <v>308</v>
          </cell>
          <cell r="N456" t="str">
            <v>Cocktails</v>
          </cell>
          <cell r="O456">
            <v>2840</v>
          </cell>
          <cell r="P456">
            <v>3</v>
          </cell>
          <cell r="Q456">
            <v>3</v>
          </cell>
          <cell r="R456" t="str">
            <v>CA</v>
          </cell>
          <cell r="S456" t="str">
            <v>Canada</v>
          </cell>
          <cell r="T456">
            <v>425</v>
          </cell>
        </row>
        <row r="457">
          <cell r="A457">
            <v>18146</v>
          </cell>
          <cell r="B457" t="str">
            <v>CONO SUR BICICLETA PINO ROSE</v>
          </cell>
          <cell r="C457" t="str">
            <v>BIO BIO VALLEY</v>
          </cell>
          <cell r="D457" t="str">
            <v>P</v>
          </cell>
          <cell r="E457">
            <v>22</v>
          </cell>
          <cell r="F457" t="str">
            <v>Specialty-Fringe</v>
          </cell>
          <cell r="G457">
            <v>46031</v>
          </cell>
          <cell r="H457" t="str">
            <v>TABLE WINE-CHILE</v>
          </cell>
          <cell r="I457">
            <v>200</v>
          </cell>
          <cell r="J457" t="str">
            <v>Wine</v>
          </cell>
          <cell r="K457">
            <v>250</v>
          </cell>
          <cell r="L457" t="str">
            <v>Table Wine- Rose/Blush</v>
          </cell>
          <cell r="M457">
            <v>256</v>
          </cell>
          <cell r="N457" t="str">
            <v>Pinot Noir</v>
          </cell>
          <cell r="O457">
            <v>750</v>
          </cell>
          <cell r="P457">
            <v>12</v>
          </cell>
          <cell r="Q457">
            <v>12</v>
          </cell>
          <cell r="R457" t="str">
            <v>CL</v>
          </cell>
          <cell r="S457" t="str">
            <v>Chile</v>
          </cell>
          <cell r="T457">
            <v>999</v>
          </cell>
        </row>
        <row r="458">
          <cell r="A458">
            <v>70376</v>
          </cell>
          <cell r="B458" t="str">
            <v>CHATEAU TALBOT 2024</v>
          </cell>
          <cell r="C458" t="str">
            <v>SAINT JULIEN BORDEAUX</v>
          </cell>
          <cell r="D458" t="str">
            <v>N</v>
          </cell>
          <cell r="E458">
            <v>31</v>
          </cell>
          <cell r="F458" t="str">
            <v>Specialty-Futures</v>
          </cell>
          <cell r="G458">
            <v>46031</v>
          </cell>
          <cell r="H458" t="str">
            <v>TABLE WINE-FRANCE</v>
          </cell>
          <cell r="I458">
            <v>200</v>
          </cell>
          <cell r="J458" t="str">
            <v>Wine</v>
          </cell>
          <cell r="K458">
            <v>235</v>
          </cell>
          <cell r="L458" t="str">
            <v>Table Wine- Red</v>
          </cell>
          <cell r="M458">
            <v>298</v>
          </cell>
          <cell r="N458" t="str">
            <v>Varietal blend</v>
          </cell>
          <cell r="O458">
            <v>750</v>
          </cell>
          <cell r="P458">
            <v>6</v>
          </cell>
          <cell r="Q458">
            <v>6</v>
          </cell>
          <cell r="R458" t="str">
            <v>FR</v>
          </cell>
          <cell r="S458" t="str">
            <v>France</v>
          </cell>
          <cell r="T458">
            <v>205</v>
          </cell>
        </row>
        <row r="459">
          <cell r="A459">
            <v>70377</v>
          </cell>
          <cell r="B459" t="str">
            <v>CHATEAU SENEJAC 2024</v>
          </cell>
          <cell r="C459" t="str">
            <v>HAUT MEDOC BORDEAUX</v>
          </cell>
          <cell r="D459" t="str">
            <v>N</v>
          </cell>
          <cell r="E459">
            <v>31</v>
          </cell>
          <cell r="F459" t="str">
            <v>Specialty-Futures</v>
          </cell>
          <cell r="G459">
            <v>46031</v>
          </cell>
          <cell r="H459" t="str">
            <v>TABLE WINE-FRANCE</v>
          </cell>
          <cell r="I459">
            <v>200</v>
          </cell>
          <cell r="J459" t="str">
            <v>Wine</v>
          </cell>
          <cell r="K459">
            <v>235</v>
          </cell>
          <cell r="L459" t="str">
            <v>Table Wine- Red</v>
          </cell>
          <cell r="M459">
            <v>298</v>
          </cell>
          <cell r="N459" t="str">
            <v>Varietal blend</v>
          </cell>
          <cell r="O459">
            <v>750</v>
          </cell>
          <cell r="P459">
            <v>12</v>
          </cell>
          <cell r="Q459">
            <v>12</v>
          </cell>
          <cell r="R459" t="str">
            <v>FR</v>
          </cell>
          <cell r="S459" t="str">
            <v>France</v>
          </cell>
          <cell r="T459">
            <v>205</v>
          </cell>
        </row>
        <row r="460">
          <cell r="A460">
            <v>70380</v>
          </cell>
          <cell r="B460" t="str">
            <v>LE PETIT MOUTON 2024</v>
          </cell>
          <cell r="C460" t="str">
            <v>PAUILLAC BORDEAUX</v>
          </cell>
          <cell r="D460" t="str">
            <v>N</v>
          </cell>
          <cell r="E460">
            <v>31</v>
          </cell>
          <cell r="F460" t="str">
            <v>Specialty-Futures</v>
          </cell>
          <cell r="G460">
            <v>46031</v>
          </cell>
          <cell r="H460" t="str">
            <v>TABLE WINE-FRANCE</v>
          </cell>
          <cell r="I460">
            <v>200</v>
          </cell>
          <cell r="J460" t="str">
            <v>Wine</v>
          </cell>
          <cell r="K460">
            <v>235</v>
          </cell>
          <cell r="L460" t="str">
            <v>Table Wine- Red</v>
          </cell>
          <cell r="M460">
            <v>298</v>
          </cell>
          <cell r="N460" t="str">
            <v>Varietal blend</v>
          </cell>
          <cell r="O460">
            <v>750</v>
          </cell>
          <cell r="P460">
            <v>6</v>
          </cell>
          <cell r="Q460">
            <v>6</v>
          </cell>
          <cell r="R460" t="str">
            <v>FR</v>
          </cell>
          <cell r="S460" t="str">
            <v>France</v>
          </cell>
          <cell r="T460">
            <v>205</v>
          </cell>
        </row>
        <row r="461">
          <cell r="A461">
            <v>70383</v>
          </cell>
          <cell r="B461" t="str">
            <v>CLOS MARSALETTE ROUGE 2024</v>
          </cell>
          <cell r="C461" t="str">
            <v>PESSAC LEOGNAN BORDEAUX</v>
          </cell>
          <cell r="D461" t="str">
            <v>N</v>
          </cell>
          <cell r="E461">
            <v>31</v>
          </cell>
          <cell r="F461" t="str">
            <v>Specialty-Futures</v>
          </cell>
          <cell r="G461">
            <v>46031</v>
          </cell>
          <cell r="H461" t="str">
            <v>TABLE WINE-FRANCE</v>
          </cell>
          <cell r="I461">
            <v>200</v>
          </cell>
          <cell r="J461" t="str">
            <v>Wine</v>
          </cell>
          <cell r="K461">
            <v>235</v>
          </cell>
          <cell r="L461" t="str">
            <v>Table Wine- Red</v>
          </cell>
          <cell r="M461">
            <v>298</v>
          </cell>
          <cell r="N461" t="str">
            <v>Varietal blend</v>
          </cell>
          <cell r="O461">
            <v>750</v>
          </cell>
          <cell r="P461">
            <v>6</v>
          </cell>
          <cell r="Q461">
            <v>6</v>
          </cell>
          <cell r="R461" t="str">
            <v>FR</v>
          </cell>
          <cell r="S461" t="str">
            <v>France</v>
          </cell>
          <cell r="T461">
            <v>205</v>
          </cell>
        </row>
        <row r="462">
          <cell r="A462">
            <v>70372</v>
          </cell>
          <cell r="B462" t="str">
            <v>CHATEAU LEOVILLE BARTON 2024</v>
          </cell>
          <cell r="C462" t="str">
            <v>SAINT JULIEN BORDEAUX</v>
          </cell>
          <cell r="D462" t="str">
            <v>N</v>
          </cell>
          <cell r="E462">
            <v>31</v>
          </cell>
          <cell r="F462" t="str">
            <v>Specialty-Futures</v>
          </cell>
          <cell r="G462">
            <v>46031</v>
          </cell>
          <cell r="H462" t="str">
            <v>TABLE WINE-FRANCE</v>
          </cell>
          <cell r="I462">
            <v>200</v>
          </cell>
          <cell r="J462" t="str">
            <v>Wine</v>
          </cell>
          <cell r="K462">
            <v>235</v>
          </cell>
          <cell r="L462" t="str">
            <v>Table Wine- Red</v>
          </cell>
          <cell r="M462">
            <v>298</v>
          </cell>
          <cell r="N462" t="str">
            <v>Varietal blend</v>
          </cell>
          <cell r="O462">
            <v>750</v>
          </cell>
          <cell r="P462">
            <v>6</v>
          </cell>
          <cell r="Q462">
            <v>6</v>
          </cell>
          <cell r="R462" t="str">
            <v>FR</v>
          </cell>
          <cell r="S462" t="str">
            <v>France</v>
          </cell>
          <cell r="T462">
            <v>205</v>
          </cell>
        </row>
        <row r="463">
          <cell r="A463">
            <v>70378</v>
          </cell>
          <cell r="B463" t="str">
            <v>CHATEAU SUDUIRAUT 2024</v>
          </cell>
          <cell r="C463" t="str">
            <v>SAUTERNES BORDEAUX</v>
          </cell>
          <cell r="D463" t="str">
            <v>N</v>
          </cell>
          <cell r="E463">
            <v>31</v>
          </cell>
          <cell r="F463" t="str">
            <v>Specialty-Futures</v>
          </cell>
          <cell r="G463">
            <v>46031</v>
          </cell>
          <cell r="H463" t="str">
            <v>TABLE WINE-FRANCE</v>
          </cell>
          <cell r="I463">
            <v>200</v>
          </cell>
          <cell r="J463" t="str">
            <v>Wine</v>
          </cell>
          <cell r="K463">
            <v>255</v>
          </cell>
          <cell r="L463" t="str">
            <v>Table Wine- White</v>
          </cell>
          <cell r="M463">
            <v>298</v>
          </cell>
          <cell r="N463" t="str">
            <v>Varietal blend</v>
          </cell>
          <cell r="O463">
            <v>750</v>
          </cell>
          <cell r="P463">
            <v>6</v>
          </cell>
          <cell r="Q463">
            <v>6</v>
          </cell>
          <cell r="R463" t="str">
            <v>FR</v>
          </cell>
          <cell r="S463" t="str">
            <v>France</v>
          </cell>
          <cell r="T463">
            <v>205</v>
          </cell>
        </row>
        <row r="464">
          <cell r="A464">
            <v>70381</v>
          </cell>
          <cell r="B464" t="str">
            <v>CLOS MARSALETTE BLANC 2024</v>
          </cell>
          <cell r="C464" t="str">
            <v>PESSAC LEOGNAN BORDEAUX</v>
          </cell>
          <cell r="D464" t="str">
            <v>N</v>
          </cell>
          <cell r="E464">
            <v>31</v>
          </cell>
          <cell r="F464" t="str">
            <v>Specialty-Futures</v>
          </cell>
          <cell r="G464">
            <v>46031</v>
          </cell>
          <cell r="H464" t="str">
            <v>TABLE WINE-FRANCE</v>
          </cell>
          <cell r="I464">
            <v>200</v>
          </cell>
          <cell r="J464" t="str">
            <v>Wine</v>
          </cell>
          <cell r="K464">
            <v>255</v>
          </cell>
          <cell r="L464" t="str">
            <v>Table Wine- White</v>
          </cell>
          <cell r="M464">
            <v>298</v>
          </cell>
          <cell r="N464" t="str">
            <v>Varietal blend</v>
          </cell>
          <cell r="O464">
            <v>750</v>
          </cell>
          <cell r="P464">
            <v>6</v>
          </cell>
          <cell r="Q464">
            <v>6</v>
          </cell>
          <cell r="R464" t="str">
            <v>FR</v>
          </cell>
          <cell r="S464" t="str">
            <v>France</v>
          </cell>
          <cell r="T464">
            <v>205</v>
          </cell>
        </row>
        <row r="465">
          <cell r="A465">
            <v>70415</v>
          </cell>
          <cell r="B465" t="str">
            <v>CHATEAU CLERC MILON 2024</v>
          </cell>
          <cell r="C465" t="str">
            <v>PAUILLAC BORDEAUX</v>
          </cell>
          <cell r="D465" t="str">
            <v>N</v>
          </cell>
          <cell r="E465" t="str">
            <v>31</v>
          </cell>
          <cell r="F465" t="str">
            <v>Specialty-Futures</v>
          </cell>
          <cell r="G465">
            <v>46034</v>
          </cell>
          <cell r="H465" t="str">
            <v>TABLE WINE-FRANCE</v>
          </cell>
          <cell r="I465" t="str">
            <v>200</v>
          </cell>
          <cell r="J465" t="str">
            <v>Wine</v>
          </cell>
          <cell r="K465" t="str">
            <v>235</v>
          </cell>
          <cell r="L465" t="str">
            <v>Table Wine- Red</v>
          </cell>
          <cell r="M465" t="str">
            <v>298</v>
          </cell>
          <cell r="N465" t="str">
            <v>Varietal blend</v>
          </cell>
          <cell r="O465">
            <v>750</v>
          </cell>
          <cell r="P465">
            <v>6</v>
          </cell>
          <cell r="Q465" t="str">
            <v>006</v>
          </cell>
          <cell r="R465" t="str">
            <v>FR</v>
          </cell>
          <cell r="S465" t="str">
            <v>France</v>
          </cell>
          <cell r="T465" t="str">
            <v>205</v>
          </cell>
        </row>
        <row r="466">
          <cell r="A466">
            <v>70435</v>
          </cell>
          <cell r="B466" t="str">
            <v>DE BORTOLI SANGRIA SPRITZ</v>
          </cell>
          <cell r="C466" t="str">
            <v>DE BORTOLI WINES (AUSTRALIA)</v>
          </cell>
          <cell r="D466" t="str">
            <v>N</v>
          </cell>
          <cell r="E466" t="str">
            <v>20</v>
          </cell>
          <cell r="F466" t="str">
            <v>Specialty-Core</v>
          </cell>
          <cell r="G466">
            <v>46034</v>
          </cell>
          <cell r="H466" t="str">
            <v>FLAVOURED WINE</v>
          </cell>
          <cell r="I466" t="str">
            <v>200</v>
          </cell>
          <cell r="J466" t="str">
            <v>Wine</v>
          </cell>
          <cell r="K466" t="str">
            <v>203</v>
          </cell>
          <cell r="L466" t="str">
            <v>Flavoured Wines</v>
          </cell>
          <cell r="M466" t="str">
            <v>232</v>
          </cell>
          <cell r="N466" t="str">
            <v>Flavoured</v>
          </cell>
          <cell r="O466">
            <v>750</v>
          </cell>
          <cell r="P466">
            <v>6</v>
          </cell>
          <cell r="Q466" t="str">
            <v>006</v>
          </cell>
          <cell r="R466" t="str">
            <v>AU</v>
          </cell>
          <cell r="S466" t="str">
            <v>Australia</v>
          </cell>
          <cell r="T466" t="str">
            <v>999</v>
          </cell>
        </row>
        <row r="467">
          <cell r="A467">
            <v>70413</v>
          </cell>
          <cell r="B467" t="str">
            <v>CHATEAU CANTEMERIE 2024</v>
          </cell>
          <cell r="C467" t="str">
            <v>HAUT MEDOC BORDEAUX</v>
          </cell>
          <cell r="D467" t="str">
            <v>N</v>
          </cell>
          <cell r="E467" t="str">
            <v>31</v>
          </cell>
          <cell r="F467" t="str">
            <v>Specialty-Futures</v>
          </cell>
          <cell r="G467">
            <v>46034</v>
          </cell>
          <cell r="H467" t="str">
            <v>TABLE WINE-FRANCE</v>
          </cell>
          <cell r="I467" t="str">
            <v>200</v>
          </cell>
          <cell r="J467" t="str">
            <v>Wine</v>
          </cell>
          <cell r="K467" t="str">
            <v>235</v>
          </cell>
          <cell r="L467" t="str">
            <v>Table Wine- Red</v>
          </cell>
          <cell r="M467" t="str">
            <v>298</v>
          </cell>
          <cell r="N467" t="str">
            <v>Varietal blend</v>
          </cell>
          <cell r="O467">
            <v>750</v>
          </cell>
          <cell r="P467">
            <v>6</v>
          </cell>
          <cell r="Q467" t="str">
            <v>006</v>
          </cell>
          <cell r="R467" t="str">
            <v>FR</v>
          </cell>
          <cell r="S467" t="str">
            <v>France</v>
          </cell>
          <cell r="T467" t="str">
            <v>205</v>
          </cell>
        </row>
        <row r="468">
          <cell r="A468">
            <v>70417</v>
          </cell>
          <cell r="B468" t="str">
            <v>CHATEAU CHEVAL BLANC 2024</v>
          </cell>
          <cell r="C468" t="str">
            <v>SAINT EMILION BORDEAUX</v>
          </cell>
          <cell r="D468" t="str">
            <v>N</v>
          </cell>
          <cell r="E468" t="str">
            <v>31</v>
          </cell>
          <cell r="F468" t="str">
            <v>Specialty-Futures</v>
          </cell>
          <cell r="G468">
            <v>46034</v>
          </cell>
          <cell r="H468" t="str">
            <v>TABLE WINE-FRANCE</v>
          </cell>
          <cell r="I468" t="str">
            <v>200</v>
          </cell>
          <cell r="J468" t="str">
            <v>Wine</v>
          </cell>
          <cell r="K468" t="str">
            <v>235</v>
          </cell>
          <cell r="L468" t="str">
            <v>Table Wine- Red</v>
          </cell>
          <cell r="M468" t="str">
            <v>298</v>
          </cell>
          <cell r="N468" t="str">
            <v>Varietal blend</v>
          </cell>
          <cell r="O468">
            <v>750</v>
          </cell>
          <cell r="P468">
            <v>6</v>
          </cell>
          <cell r="Q468" t="str">
            <v>006</v>
          </cell>
          <cell r="R468" t="str">
            <v>FR</v>
          </cell>
          <cell r="S468" t="str">
            <v>France</v>
          </cell>
          <cell r="T468" t="str">
            <v>205</v>
          </cell>
        </row>
        <row r="469">
          <cell r="A469">
            <v>70418</v>
          </cell>
          <cell r="B469" t="str">
            <v>DOMAINE DE CHEVALIER 2024</v>
          </cell>
          <cell r="C469" t="str">
            <v>PESSAC LEOGNAN BORDEAUX</v>
          </cell>
          <cell r="D469" t="str">
            <v>N</v>
          </cell>
          <cell r="E469" t="str">
            <v>31</v>
          </cell>
          <cell r="F469" t="str">
            <v>Specialty-Futures</v>
          </cell>
          <cell r="G469">
            <v>46034</v>
          </cell>
          <cell r="H469" t="str">
            <v>TABLE WINE-FRANCE</v>
          </cell>
          <cell r="I469" t="str">
            <v>200</v>
          </cell>
          <cell r="J469" t="str">
            <v>Wine</v>
          </cell>
          <cell r="K469" t="str">
            <v>235</v>
          </cell>
          <cell r="L469" t="str">
            <v>Table Wine- Red</v>
          </cell>
          <cell r="M469" t="str">
            <v>298</v>
          </cell>
          <cell r="N469" t="str">
            <v>Varietal blend</v>
          </cell>
          <cell r="O469">
            <v>750</v>
          </cell>
          <cell r="P469">
            <v>6</v>
          </cell>
          <cell r="Q469" t="str">
            <v>006</v>
          </cell>
          <cell r="R469" t="str">
            <v>FR</v>
          </cell>
          <cell r="S469" t="str">
            <v>France</v>
          </cell>
          <cell r="T469" t="str">
            <v>205</v>
          </cell>
        </row>
        <row r="470">
          <cell r="A470">
            <v>70420</v>
          </cell>
          <cell r="B470" t="str">
            <v>CHATEAU D'ISSAN 2024</v>
          </cell>
          <cell r="C470" t="str">
            <v>MARGAUX BORDEAUX</v>
          </cell>
          <cell r="D470" t="str">
            <v>N</v>
          </cell>
          <cell r="E470" t="str">
            <v>31</v>
          </cell>
          <cell r="F470" t="str">
            <v>Specialty-Futures</v>
          </cell>
          <cell r="G470">
            <v>46034</v>
          </cell>
          <cell r="H470" t="str">
            <v>TABLE WINE-FRANCE</v>
          </cell>
          <cell r="I470" t="str">
            <v>200</v>
          </cell>
          <cell r="J470" t="str">
            <v>Wine</v>
          </cell>
          <cell r="K470" t="str">
            <v>235</v>
          </cell>
          <cell r="L470" t="str">
            <v>Table Wine- Red</v>
          </cell>
          <cell r="M470" t="str">
            <v>298</v>
          </cell>
          <cell r="N470" t="str">
            <v>Varietal blend</v>
          </cell>
          <cell r="O470">
            <v>750</v>
          </cell>
          <cell r="P470">
            <v>6</v>
          </cell>
          <cell r="Q470" t="str">
            <v>006</v>
          </cell>
          <cell r="R470" t="str">
            <v>FR</v>
          </cell>
          <cell r="S470" t="str">
            <v>France</v>
          </cell>
          <cell r="T470" t="str">
            <v>205</v>
          </cell>
        </row>
        <row r="471">
          <cell r="A471">
            <v>70426</v>
          </cell>
          <cell r="B471" t="str">
            <v>CHATEAU D'ARMHAILHAC 2024</v>
          </cell>
          <cell r="C471" t="str">
            <v>PAUILLAC BORDEAUX</v>
          </cell>
          <cell r="D471" t="str">
            <v>N</v>
          </cell>
          <cell r="E471" t="str">
            <v>31</v>
          </cell>
          <cell r="F471" t="str">
            <v>Specialty-Futures</v>
          </cell>
          <cell r="G471">
            <v>46034</v>
          </cell>
          <cell r="H471" t="str">
            <v>TABLE WINE-FRANCE</v>
          </cell>
          <cell r="I471" t="str">
            <v>200</v>
          </cell>
          <cell r="J471" t="str">
            <v>Wine</v>
          </cell>
          <cell r="K471" t="str">
            <v>235</v>
          </cell>
          <cell r="L471" t="str">
            <v>Table Wine- Red</v>
          </cell>
          <cell r="M471" t="str">
            <v>298</v>
          </cell>
          <cell r="N471" t="str">
            <v>Varietal blend</v>
          </cell>
          <cell r="O471">
            <v>750</v>
          </cell>
          <cell r="P471">
            <v>6</v>
          </cell>
          <cell r="Q471" t="str">
            <v>006</v>
          </cell>
          <cell r="R471" t="str">
            <v>FR</v>
          </cell>
          <cell r="S471" t="str">
            <v>France</v>
          </cell>
          <cell r="T471" t="str">
            <v>205</v>
          </cell>
        </row>
        <row r="472">
          <cell r="A472">
            <v>70446</v>
          </cell>
          <cell r="B472" t="str">
            <v>WAYNE GRETZKY APPLE OLD FASH</v>
          </cell>
          <cell r="C472" t="str">
            <v>WAYNE GRETZKY (ONTARIO)</v>
          </cell>
          <cell r="D472" t="str">
            <v>N</v>
          </cell>
          <cell r="E472" t="str">
            <v>10</v>
          </cell>
          <cell r="F472" t="str">
            <v>General List</v>
          </cell>
          <cell r="G472">
            <v>46034</v>
          </cell>
          <cell r="H472" t="str">
            <v>READY TO SERVE</v>
          </cell>
          <cell r="I472" t="str">
            <v>100</v>
          </cell>
          <cell r="J472" t="str">
            <v>Spirits</v>
          </cell>
          <cell r="K472" t="str">
            <v>196</v>
          </cell>
          <cell r="L472" t="str">
            <v>Canadian Whisky</v>
          </cell>
          <cell r="M472" t="str">
            <v>141</v>
          </cell>
          <cell r="N472" t="str">
            <v>Miscellaneous Flavour</v>
          </cell>
          <cell r="O472">
            <v>750</v>
          </cell>
          <cell r="P472">
            <v>6</v>
          </cell>
          <cell r="Q472" t="str">
            <v>006</v>
          </cell>
          <cell r="R472" t="str">
            <v>CA</v>
          </cell>
          <cell r="S472" t="str">
            <v>Canada</v>
          </cell>
          <cell r="T472" t="str">
            <v>222</v>
          </cell>
        </row>
        <row r="473">
          <cell r="A473">
            <v>70393</v>
          </cell>
          <cell r="B473" t="str">
            <v>CHATEAU LA LAGUNE 2024</v>
          </cell>
          <cell r="C473" t="str">
            <v>HAUT MEDOC BORDEAUX</v>
          </cell>
          <cell r="D473" t="str">
            <v>N</v>
          </cell>
          <cell r="E473" t="str">
            <v>31</v>
          </cell>
          <cell r="F473" t="str">
            <v>Specialty-Futures</v>
          </cell>
          <cell r="G473">
            <v>46034</v>
          </cell>
          <cell r="H473" t="str">
            <v>TABLE WINE-FRANCE</v>
          </cell>
          <cell r="I473" t="str">
            <v>200</v>
          </cell>
          <cell r="J473" t="str">
            <v>Wine</v>
          </cell>
          <cell r="K473" t="str">
            <v>235</v>
          </cell>
          <cell r="L473" t="str">
            <v>Table Wine- Red</v>
          </cell>
          <cell r="M473" t="str">
            <v>298</v>
          </cell>
          <cell r="N473" t="str">
            <v>Varietal blend</v>
          </cell>
          <cell r="O473">
            <v>750</v>
          </cell>
          <cell r="P473">
            <v>6</v>
          </cell>
          <cell r="Q473" t="str">
            <v>006</v>
          </cell>
          <cell r="R473" t="str">
            <v>FR</v>
          </cell>
          <cell r="S473" t="str">
            <v>France</v>
          </cell>
          <cell r="T473" t="str">
            <v>205</v>
          </cell>
        </row>
        <row r="474">
          <cell r="A474">
            <v>70407</v>
          </cell>
          <cell r="B474" t="str">
            <v>CHATEAU LA CONSEILLANTE 2024</v>
          </cell>
          <cell r="C474" t="str">
            <v>POMEROL BORDEAUX</v>
          </cell>
          <cell r="D474" t="str">
            <v>N</v>
          </cell>
          <cell r="E474" t="str">
            <v>31</v>
          </cell>
          <cell r="F474" t="str">
            <v>Specialty-Futures</v>
          </cell>
          <cell r="G474">
            <v>46034</v>
          </cell>
          <cell r="H474" t="str">
            <v>TABLE WINE-FRANCE</v>
          </cell>
          <cell r="I474" t="str">
            <v>200</v>
          </cell>
          <cell r="J474" t="str">
            <v>Wine</v>
          </cell>
          <cell r="K474" t="str">
            <v>235</v>
          </cell>
          <cell r="L474" t="str">
            <v>Table Wine- Red</v>
          </cell>
          <cell r="M474" t="str">
            <v>298</v>
          </cell>
          <cell r="N474" t="str">
            <v>Varietal blend</v>
          </cell>
          <cell r="O474">
            <v>750</v>
          </cell>
          <cell r="P474">
            <v>6</v>
          </cell>
          <cell r="Q474" t="str">
            <v>006</v>
          </cell>
          <cell r="R474" t="str">
            <v>FR</v>
          </cell>
          <cell r="S474" t="str">
            <v>France</v>
          </cell>
          <cell r="T474" t="str">
            <v>205</v>
          </cell>
        </row>
        <row r="475">
          <cell r="A475">
            <v>70409</v>
          </cell>
          <cell r="B475" t="str">
            <v>CH CANON LA GAFFELIERE 2024</v>
          </cell>
          <cell r="C475" t="str">
            <v>SAINT EMILION BORDEAUX</v>
          </cell>
          <cell r="D475" t="str">
            <v>N</v>
          </cell>
          <cell r="E475" t="str">
            <v>31</v>
          </cell>
          <cell r="F475" t="str">
            <v>Specialty-Futures</v>
          </cell>
          <cell r="G475">
            <v>46034</v>
          </cell>
          <cell r="H475" t="str">
            <v>TABLE WINE-FRANCE</v>
          </cell>
          <cell r="I475" t="str">
            <v>200</v>
          </cell>
          <cell r="J475" t="str">
            <v>Wine</v>
          </cell>
          <cell r="K475" t="str">
            <v>235</v>
          </cell>
          <cell r="L475" t="str">
            <v>Table Wine- Red</v>
          </cell>
          <cell r="M475" t="str">
            <v>298</v>
          </cell>
          <cell r="N475" t="str">
            <v>Varietal blend</v>
          </cell>
          <cell r="O475">
            <v>750</v>
          </cell>
          <cell r="P475">
            <v>6</v>
          </cell>
          <cell r="Q475" t="str">
            <v>006</v>
          </cell>
          <cell r="R475" t="str">
            <v>FR</v>
          </cell>
          <cell r="S475" t="str">
            <v>France</v>
          </cell>
          <cell r="T475" t="str">
            <v>205</v>
          </cell>
        </row>
        <row r="476">
          <cell r="A476">
            <v>70287</v>
          </cell>
          <cell r="B476" t="str">
            <v>FOUNDERS TEQ LIME MARG 355C</v>
          </cell>
          <cell r="C476" t="str">
            <v>FOUNDERS ORIGINAL</v>
          </cell>
          <cell r="D476" t="str">
            <v>N</v>
          </cell>
          <cell r="E476" t="str">
            <v>10</v>
          </cell>
          <cell r="F476" t="str">
            <v>General List</v>
          </cell>
          <cell r="G476">
            <v>46034</v>
          </cell>
          <cell r="H476" t="str">
            <v>COOLERS</v>
          </cell>
          <cell r="I476" t="str">
            <v>300</v>
          </cell>
          <cell r="J476" t="str">
            <v>Ready to Drink</v>
          </cell>
          <cell r="K476" t="str">
            <v>335</v>
          </cell>
          <cell r="L476" t="str">
            <v>RTD-One Pour Cocktail&gt;7%&lt;=14.5</v>
          </cell>
          <cell r="M476" t="str">
            <v>308</v>
          </cell>
          <cell r="N476" t="str">
            <v>Cocktails</v>
          </cell>
          <cell r="O476">
            <v>355</v>
          </cell>
          <cell r="P476">
            <v>24</v>
          </cell>
          <cell r="Q476" t="str">
            <v>024</v>
          </cell>
          <cell r="R476" t="str">
            <v>CA</v>
          </cell>
          <cell r="S476" t="str">
            <v>Canada</v>
          </cell>
          <cell r="T476" t="str">
            <v>594</v>
          </cell>
        </row>
        <row r="477">
          <cell r="A477">
            <v>70408</v>
          </cell>
          <cell r="B477" t="str">
            <v>CHATEAU RAUZAN SEGLA 2024</v>
          </cell>
          <cell r="C477" t="str">
            <v>MARGAUX BORDEAUX</v>
          </cell>
          <cell r="D477" t="str">
            <v>N</v>
          </cell>
          <cell r="E477" t="str">
            <v>31</v>
          </cell>
          <cell r="F477" t="str">
            <v>Specialty-Futures</v>
          </cell>
          <cell r="G477">
            <v>46034</v>
          </cell>
          <cell r="H477" t="str">
            <v>TABLE WINE-FRANCE</v>
          </cell>
          <cell r="I477" t="str">
            <v>200</v>
          </cell>
          <cell r="J477" t="str">
            <v>Wine</v>
          </cell>
          <cell r="K477" t="str">
            <v>235</v>
          </cell>
          <cell r="L477" t="str">
            <v>Table Wine- Red</v>
          </cell>
          <cell r="M477" t="str">
            <v>298</v>
          </cell>
          <cell r="N477" t="str">
            <v>Varietal blend</v>
          </cell>
          <cell r="O477">
            <v>750</v>
          </cell>
          <cell r="P477">
            <v>6</v>
          </cell>
          <cell r="Q477" t="str">
            <v>006</v>
          </cell>
          <cell r="R477" t="str">
            <v>FR</v>
          </cell>
          <cell r="S477" t="str">
            <v>France</v>
          </cell>
          <cell r="T477" t="str">
            <v>205</v>
          </cell>
        </row>
        <row r="478">
          <cell r="A478">
            <v>70410</v>
          </cell>
          <cell r="B478" t="str">
            <v>CHATEAU CLINET 2024</v>
          </cell>
          <cell r="C478" t="str">
            <v>POMEROL BORDEAUX</v>
          </cell>
          <cell r="D478" t="str">
            <v>N</v>
          </cell>
          <cell r="E478" t="str">
            <v>31</v>
          </cell>
          <cell r="F478" t="str">
            <v>Specialty-Futures</v>
          </cell>
          <cell r="G478">
            <v>46034</v>
          </cell>
          <cell r="H478" t="str">
            <v>TABLE WINE-FRANCE</v>
          </cell>
          <cell r="I478" t="str">
            <v>200</v>
          </cell>
          <cell r="J478" t="str">
            <v>Wine</v>
          </cell>
          <cell r="K478" t="str">
            <v>235</v>
          </cell>
          <cell r="L478" t="str">
            <v>Table Wine- Red</v>
          </cell>
          <cell r="M478" t="str">
            <v>298</v>
          </cell>
          <cell r="N478" t="str">
            <v>Varietal blend</v>
          </cell>
          <cell r="O478">
            <v>750</v>
          </cell>
          <cell r="P478">
            <v>6</v>
          </cell>
          <cell r="Q478" t="str">
            <v>006</v>
          </cell>
          <cell r="R478" t="str">
            <v>FR</v>
          </cell>
          <cell r="S478" t="str">
            <v>France</v>
          </cell>
          <cell r="T478" t="str">
            <v>205</v>
          </cell>
        </row>
        <row r="479">
          <cell r="A479">
            <v>70412</v>
          </cell>
          <cell r="B479" t="str">
            <v>CHATEAU GLORIA 2024</v>
          </cell>
          <cell r="C479" t="str">
            <v>SAINT JULIEN BORDEAUX</v>
          </cell>
          <cell r="D479" t="str">
            <v>N</v>
          </cell>
          <cell r="E479" t="str">
            <v>31</v>
          </cell>
          <cell r="F479" t="str">
            <v>Specialty-Futures</v>
          </cell>
          <cell r="G479">
            <v>46034</v>
          </cell>
          <cell r="H479" t="str">
            <v>TABLE WINE-FRANCE</v>
          </cell>
          <cell r="I479" t="str">
            <v>200</v>
          </cell>
          <cell r="J479" t="str">
            <v>Wine</v>
          </cell>
          <cell r="K479" t="str">
            <v>235</v>
          </cell>
          <cell r="L479" t="str">
            <v>Table Wine- Red</v>
          </cell>
          <cell r="M479" t="str">
            <v>298</v>
          </cell>
          <cell r="N479" t="str">
            <v>Varietal blend</v>
          </cell>
          <cell r="O479">
            <v>750</v>
          </cell>
          <cell r="P479">
            <v>6</v>
          </cell>
          <cell r="Q479" t="str">
            <v>006</v>
          </cell>
          <cell r="R479" t="str">
            <v>FR</v>
          </cell>
          <cell r="S479" t="str">
            <v>France</v>
          </cell>
          <cell r="T479" t="str">
            <v>205</v>
          </cell>
        </row>
        <row r="480">
          <cell r="A480">
            <v>70414</v>
          </cell>
          <cell r="B480" t="str">
            <v>CHATEAU PONTET CANET  2024</v>
          </cell>
          <cell r="C480" t="str">
            <v>PAUILLAC BORDEAUX</v>
          </cell>
          <cell r="D480" t="str">
            <v>N</v>
          </cell>
          <cell r="E480" t="str">
            <v>31</v>
          </cell>
          <cell r="F480" t="str">
            <v>Specialty-Futures</v>
          </cell>
          <cell r="G480">
            <v>46034</v>
          </cell>
          <cell r="H480" t="str">
            <v>TABLE WINE-FRANCE</v>
          </cell>
          <cell r="I480" t="str">
            <v>200</v>
          </cell>
          <cell r="J480" t="str">
            <v>Wine</v>
          </cell>
          <cell r="K480" t="str">
            <v>235</v>
          </cell>
          <cell r="L480" t="str">
            <v>Table Wine- Red</v>
          </cell>
          <cell r="M480" t="str">
            <v>298</v>
          </cell>
          <cell r="N480" t="str">
            <v>Varietal blend</v>
          </cell>
          <cell r="O480">
            <v>750</v>
          </cell>
          <cell r="P480">
            <v>6</v>
          </cell>
          <cell r="Q480" t="str">
            <v>006</v>
          </cell>
          <cell r="R480" t="str">
            <v>FR</v>
          </cell>
          <cell r="S480" t="str">
            <v>France</v>
          </cell>
          <cell r="T480" t="str">
            <v>205</v>
          </cell>
        </row>
        <row r="481">
          <cell r="A481">
            <v>70416</v>
          </cell>
          <cell r="B481" t="str">
            <v>CHATEAU PHELAN SEGUR 2024</v>
          </cell>
          <cell r="C481" t="str">
            <v>SAINT ESTEPHE BORDEAUX</v>
          </cell>
          <cell r="D481" t="str">
            <v>N</v>
          </cell>
          <cell r="E481" t="str">
            <v>31</v>
          </cell>
          <cell r="F481" t="str">
            <v>Specialty-Futures</v>
          </cell>
          <cell r="G481">
            <v>46034</v>
          </cell>
          <cell r="H481" t="str">
            <v>TABLE WINE-FRANCE</v>
          </cell>
          <cell r="I481" t="str">
            <v>200</v>
          </cell>
          <cell r="J481" t="str">
            <v>Wine</v>
          </cell>
          <cell r="K481" t="str">
            <v>235</v>
          </cell>
          <cell r="L481" t="str">
            <v>Table Wine- Red</v>
          </cell>
          <cell r="M481" t="str">
            <v>298</v>
          </cell>
          <cell r="N481" t="str">
            <v>Varietal blend</v>
          </cell>
          <cell r="O481">
            <v>750</v>
          </cell>
          <cell r="P481">
            <v>12</v>
          </cell>
          <cell r="Q481" t="str">
            <v>012</v>
          </cell>
          <cell r="R481" t="str">
            <v>FR</v>
          </cell>
          <cell r="S481" t="str">
            <v>France</v>
          </cell>
          <cell r="T481" t="str">
            <v>205</v>
          </cell>
        </row>
        <row r="482">
          <cell r="A482">
            <v>70386</v>
          </cell>
          <cell r="B482" t="str">
            <v>CHATEAU LAGRANGE 2024</v>
          </cell>
          <cell r="C482" t="str">
            <v>SAINT JULIEN BORDEAUX</v>
          </cell>
          <cell r="D482" t="str">
            <v>N</v>
          </cell>
          <cell r="E482" t="str">
            <v>31</v>
          </cell>
          <cell r="F482" t="str">
            <v>Specialty-Futures</v>
          </cell>
          <cell r="G482">
            <v>46034</v>
          </cell>
          <cell r="H482" t="str">
            <v>TABLE WINE-FRANCE</v>
          </cell>
          <cell r="I482" t="str">
            <v>200</v>
          </cell>
          <cell r="J482" t="str">
            <v>Wine</v>
          </cell>
          <cell r="K482" t="str">
            <v>235</v>
          </cell>
          <cell r="L482" t="str">
            <v>Table Wine- Red</v>
          </cell>
          <cell r="M482" t="str">
            <v>298</v>
          </cell>
          <cell r="N482" t="str">
            <v>Varietal blend</v>
          </cell>
          <cell r="O482">
            <v>750</v>
          </cell>
          <cell r="P482">
            <v>6</v>
          </cell>
          <cell r="Q482" t="str">
            <v>006</v>
          </cell>
          <cell r="R482" t="str">
            <v>FR</v>
          </cell>
          <cell r="S482" t="str">
            <v>France</v>
          </cell>
          <cell r="T482" t="str">
            <v>205</v>
          </cell>
        </row>
        <row r="483">
          <cell r="A483">
            <v>70387</v>
          </cell>
          <cell r="B483" t="str">
            <v>CHATEAU BEYCHEVELLE 2024</v>
          </cell>
          <cell r="C483" t="str">
            <v>SAINT JULIEN BORDEAUX</v>
          </cell>
          <cell r="D483" t="str">
            <v>N</v>
          </cell>
          <cell r="E483" t="str">
            <v>31</v>
          </cell>
          <cell r="F483" t="str">
            <v>Specialty-Futures</v>
          </cell>
          <cell r="G483">
            <v>46034</v>
          </cell>
          <cell r="H483" t="str">
            <v>TABLE WINE-FRANCE</v>
          </cell>
          <cell r="I483" t="str">
            <v>200</v>
          </cell>
          <cell r="J483" t="str">
            <v>Wine</v>
          </cell>
          <cell r="K483" t="str">
            <v>235</v>
          </cell>
          <cell r="L483" t="str">
            <v>Table Wine- Red</v>
          </cell>
          <cell r="M483" t="str">
            <v>298</v>
          </cell>
          <cell r="N483" t="str">
            <v>Varietal blend</v>
          </cell>
          <cell r="O483">
            <v>750</v>
          </cell>
          <cell r="P483">
            <v>6</v>
          </cell>
          <cell r="Q483" t="str">
            <v>006</v>
          </cell>
          <cell r="R483" t="str">
            <v>FR</v>
          </cell>
          <cell r="S483" t="str">
            <v>France</v>
          </cell>
          <cell r="T483" t="str">
            <v>205</v>
          </cell>
        </row>
        <row r="484">
          <cell r="A484">
            <v>70388</v>
          </cell>
          <cell r="B484" t="str">
            <v>CHATEAU D'ISSAN 2024</v>
          </cell>
          <cell r="C484" t="str">
            <v>MARGAUX BORDEAUX</v>
          </cell>
          <cell r="D484" t="str">
            <v>N</v>
          </cell>
          <cell r="E484" t="str">
            <v>31</v>
          </cell>
          <cell r="F484" t="str">
            <v>Specialty-Futures</v>
          </cell>
          <cell r="G484">
            <v>46034</v>
          </cell>
          <cell r="H484" t="str">
            <v>TABLE WINE-FRANCE</v>
          </cell>
          <cell r="I484" t="str">
            <v>200</v>
          </cell>
          <cell r="J484" t="str">
            <v>Wine</v>
          </cell>
          <cell r="K484" t="str">
            <v>235</v>
          </cell>
          <cell r="L484" t="str">
            <v>Table Wine- Red</v>
          </cell>
          <cell r="M484" t="str">
            <v>298</v>
          </cell>
          <cell r="N484" t="str">
            <v>Varietal blend</v>
          </cell>
          <cell r="O484">
            <v>750</v>
          </cell>
          <cell r="P484">
            <v>6</v>
          </cell>
          <cell r="Q484" t="str">
            <v>006</v>
          </cell>
          <cell r="R484" t="str">
            <v>FR</v>
          </cell>
          <cell r="S484" t="str">
            <v>France</v>
          </cell>
          <cell r="T484" t="str">
            <v>205</v>
          </cell>
        </row>
        <row r="485">
          <cell r="A485">
            <v>70389</v>
          </cell>
          <cell r="B485" t="str">
            <v>CHATEAU LACOSTE BORIE 2024</v>
          </cell>
          <cell r="C485" t="str">
            <v>PAUILLAC BORDEAUX</v>
          </cell>
          <cell r="D485" t="str">
            <v>N</v>
          </cell>
          <cell r="E485" t="str">
            <v>31</v>
          </cell>
          <cell r="F485" t="str">
            <v>Specialty-Futures</v>
          </cell>
          <cell r="G485">
            <v>46034</v>
          </cell>
          <cell r="H485" t="str">
            <v>TABLE WINE-FRANCE</v>
          </cell>
          <cell r="I485" t="str">
            <v>200</v>
          </cell>
          <cell r="J485" t="str">
            <v>Wine</v>
          </cell>
          <cell r="K485" t="str">
            <v>235</v>
          </cell>
          <cell r="L485" t="str">
            <v>Table Wine- Red</v>
          </cell>
          <cell r="M485" t="str">
            <v>298</v>
          </cell>
          <cell r="N485" t="str">
            <v>Varietal blend</v>
          </cell>
          <cell r="O485">
            <v>750</v>
          </cell>
          <cell r="P485">
            <v>6</v>
          </cell>
          <cell r="Q485" t="str">
            <v>006</v>
          </cell>
          <cell r="R485" t="str">
            <v>FR</v>
          </cell>
          <cell r="S485" t="str">
            <v>France</v>
          </cell>
          <cell r="T485" t="str">
            <v>205</v>
          </cell>
        </row>
        <row r="486">
          <cell r="A486">
            <v>70399</v>
          </cell>
          <cell r="B486" t="str">
            <v>CHATEAU CANON 2024</v>
          </cell>
          <cell r="C486" t="str">
            <v>SAINT EMILION BORDEAUX</v>
          </cell>
          <cell r="D486" t="str">
            <v>N</v>
          </cell>
          <cell r="E486" t="str">
            <v>31</v>
          </cell>
          <cell r="F486" t="str">
            <v>Specialty-Futures</v>
          </cell>
          <cell r="G486">
            <v>46034</v>
          </cell>
          <cell r="H486" t="str">
            <v>TABLE WINE-FRANCE</v>
          </cell>
          <cell r="I486" t="str">
            <v>200</v>
          </cell>
          <cell r="J486" t="str">
            <v>Wine</v>
          </cell>
          <cell r="K486" t="str">
            <v>235</v>
          </cell>
          <cell r="L486" t="str">
            <v>Table Wine- Red</v>
          </cell>
          <cell r="M486" t="str">
            <v>298</v>
          </cell>
          <cell r="N486" t="str">
            <v>Varietal blend</v>
          </cell>
          <cell r="O486">
            <v>750</v>
          </cell>
          <cell r="P486">
            <v>6</v>
          </cell>
          <cell r="Q486" t="str">
            <v>006</v>
          </cell>
          <cell r="R486" t="str">
            <v>FR</v>
          </cell>
          <cell r="S486" t="str">
            <v>France</v>
          </cell>
          <cell r="T486" t="str">
            <v>205</v>
          </cell>
        </row>
        <row r="487">
          <cell r="A487">
            <v>70397</v>
          </cell>
          <cell r="B487" t="str">
            <v>CHATEAU MOUTON ROTHSCHILD 2024</v>
          </cell>
          <cell r="C487" t="str">
            <v>PAUILLAC BORDEAUX</v>
          </cell>
          <cell r="D487" t="str">
            <v>N</v>
          </cell>
          <cell r="E487" t="str">
            <v>31</v>
          </cell>
          <cell r="F487" t="str">
            <v>Specialty-Futures</v>
          </cell>
          <cell r="G487">
            <v>46034</v>
          </cell>
          <cell r="H487" t="str">
            <v>TABLE WINE-FRANCE</v>
          </cell>
          <cell r="I487" t="str">
            <v>200</v>
          </cell>
          <cell r="J487" t="str">
            <v>Wine</v>
          </cell>
          <cell r="K487" t="str">
            <v>235</v>
          </cell>
          <cell r="L487" t="str">
            <v>Table Wine- Red</v>
          </cell>
          <cell r="M487" t="str">
            <v>298</v>
          </cell>
          <cell r="N487" t="str">
            <v>Varietal blend</v>
          </cell>
          <cell r="O487">
            <v>750</v>
          </cell>
          <cell r="P487">
            <v>6</v>
          </cell>
          <cell r="Q487" t="str">
            <v>006</v>
          </cell>
          <cell r="R487" t="str">
            <v>FR</v>
          </cell>
          <cell r="S487" t="str">
            <v>France</v>
          </cell>
          <cell r="T487" t="str">
            <v>205</v>
          </cell>
        </row>
        <row r="488">
          <cell r="A488">
            <v>70405</v>
          </cell>
          <cell r="B488" t="str">
            <v>CHATEAU LYNCH BAGES 2024</v>
          </cell>
          <cell r="C488" t="str">
            <v>PAUILLAC BORDEAUX</v>
          </cell>
          <cell r="D488" t="str">
            <v>N</v>
          </cell>
          <cell r="E488" t="str">
            <v>31</v>
          </cell>
          <cell r="F488" t="str">
            <v>Specialty-Futures</v>
          </cell>
          <cell r="G488">
            <v>46034</v>
          </cell>
          <cell r="H488" t="str">
            <v>TABLE WINE-FRANCE</v>
          </cell>
          <cell r="I488" t="str">
            <v>200</v>
          </cell>
          <cell r="J488" t="str">
            <v>Wine</v>
          </cell>
          <cell r="K488" t="str">
            <v>235</v>
          </cell>
          <cell r="L488" t="str">
            <v>Table Wine- Red</v>
          </cell>
          <cell r="M488" t="str">
            <v>298</v>
          </cell>
          <cell r="N488" t="str">
            <v>Varietal blend</v>
          </cell>
          <cell r="O488">
            <v>750</v>
          </cell>
          <cell r="P488">
            <v>6</v>
          </cell>
          <cell r="Q488" t="str">
            <v>006</v>
          </cell>
          <cell r="R488" t="str">
            <v>FR</v>
          </cell>
          <cell r="S488" t="str">
            <v>France</v>
          </cell>
          <cell r="T488" t="str">
            <v>205</v>
          </cell>
        </row>
        <row r="489">
          <cell r="A489">
            <v>70403</v>
          </cell>
          <cell r="B489" t="str">
            <v>CHATEAU D'AIGUILHE 2024</v>
          </cell>
          <cell r="C489" t="str">
            <v>CASTILLON COTES DE BORDEAUX</v>
          </cell>
          <cell r="D489" t="str">
            <v>N</v>
          </cell>
          <cell r="E489" t="str">
            <v>31</v>
          </cell>
          <cell r="F489" t="str">
            <v>Specialty-Futures</v>
          </cell>
          <cell r="G489">
            <v>46034</v>
          </cell>
          <cell r="H489" t="str">
            <v>TABLE WINE-FRANCE</v>
          </cell>
          <cell r="I489" t="str">
            <v>200</v>
          </cell>
          <cell r="J489" t="str">
            <v>Wine</v>
          </cell>
          <cell r="K489" t="str">
            <v>235</v>
          </cell>
          <cell r="L489" t="str">
            <v>Table Wine- Red</v>
          </cell>
          <cell r="M489" t="str">
            <v>298</v>
          </cell>
          <cell r="N489" t="str">
            <v>Varietal blend</v>
          </cell>
          <cell r="O489">
            <v>750</v>
          </cell>
          <cell r="P489">
            <v>6</v>
          </cell>
          <cell r="Q489" t="str">
            <v>006</v>
          </cell>
          <cell r="R489" t="str">
            <v>FR</v>
          </cell>
          <cell r="S489" t="str">
            <v>France</v>
          </cell>
          <cell r="T489" t="str">
            <v>205</v>
          </cell>
        </row>
        <row r="490">
          <cell r="A490">
            <v>66014</v>
          </cell>
          <cell r="B490" t="str">
            <v>ZACCAGNINI BRUT BL DE BL SPKL</v>
          </cell>
          <cell r="C490" t="str">
            <v>ZACCAGNINI (ITALY)</v>
          </cell>
          <cell r="D490" t="str">
            <v>L</v>
          </cell>
          <cell r="E490">
            <v>20</v>
          </cell>
          <cell r="F490" t="str">
            <v>Specialty-Core</v>
          </cell>
          <cell r="G490">
            <v>45978</v>
          </cell>
          <cell r="H490" t="str">
            <v>SPARKLING WINE, CHAMPAGNE</v>
          </cell>
          <cell r="I490">
            <v>200</v>
          </cell>
          <cell r="J490" t="str">
            <v>Wine</v>
          </cell>
          <cell r="K490">
            <v>225</v>
          </cell>
          <cell r="L490" t="str">
            <v>Sparkling Wine</v>
          </cell>
          <cell r="M490">
            <v>277</v>
          </cell>
          <cell r="N490" t="str">
            <v>Sparkling Other</v>
          </cell>
          <cell r="O490">
            <v>750</v>
          </cell>
          <cell r="P490">
            <v>12</v>
          </cell>
          <cell r="Q490">
            <v>12</v>
          </cell>
          <cell r="R490" t="str">
            <v>IT</v>
          </cell>
          <cell r="S490" t="str">
            <v>Italy</v>
          </cell>
          <cell r="T490">
            <v>999</v>
          </cell>
        </row>
        <row r="491">
          <cell r="A491">
            <v>70451</v>
          </cell>
          <cell r="B491" t="str">
            <v>1983 CRMY EPSRESSO TINI 4/250C</v>
          </cell>
          <cell r="C491" t="str">
            <v>PILOTHOUSE BRANDS</v>
          </cell>
          <cell r="D491" t="str">
            <v>N</v>
          </cell>
          <cell r="E491">
            <v>10</v>
          </cell>
          <cell r="F491" t="str">
            <v>General List</v>
          </cell>
          <cell r="G491">
            <v>46035</v>
          </cell>
          <cell r="H491" t="str">
            <v>READY TO SERVE</v>
          </cell>
          <cell r="I491">
            <v>100</v>
          </cell>
          <cell r="J491" t="str">
            <v>Spirits</v>
          </cell>
          <cell r="K491">
            <v>150</v>
          </cell>
          <cell r="L491" t="str">
            <v>Miscellaneous Spirit</v>
          </cell>
          <cell r="M491">
            <v>197</v>
          </cell>
          <cell r="N491" t="str">
            <v>Miscellaneous Spirit</v>
          </cell>
          <cell r="O491">
            <v>1000</v>
          </cell>
          <cell r="P491">
            <v>6</v>
          </cell>
          <cell r="Q491">
            <v>6</v>
          </cell>
          <cell r="R491" t="str">
            <v>CA</v>
          </cell>
          <cell r="S491" t="str">
            <v>Canada</v>
          </cell>
          <cell r="T491">
            <v>223</v>
          </cell>
        </row>
        <row r="492">
          <cell r="A492">
            <v>70456</v>
          </cell>
          <cell r="B492" t="str">
            <v>BIRA ROSSO D'UCO</v>
          </cell>
          <cell r="C492" t="str">
            <v>BIRA WINES (UCO VALLEY)</v>
          </cell>
          <cell r="D492" t="str">
            <v>N</v>
          </cell>
          <cell r="E492">
            <v>23</v>
          </cell>
          <cell r="F492" t="str">
            <v>Seasonal Listing</v>
          </cell>
          <cell r="G492">
            <v>46035</v>
          </cell>
          <cell r="H492" t="str">
            <v>TABLE WINE-ARGENTINA</v>
          </cell>
          <cell r="I492">
            <v>200</v>
          </cell>
          <cell r="J492" t="str">
            <v>Wine</v>
          </cell>
          <cell r="K492">
            <v>235</v>
          </cell>
          <cell r="L492" t="str">
            <v>Table Wine- Red</v>
          </cell>
          <cell r="M492">
            <v>298</v>
          </cell>
          <cell r="N492" t="str">
            <v>Varietal blend</v>
          </cell>
          <cell r="O492">
            <v>750</v>
          </cell>
          <cell r="P492">
            <v>12</v>
          </cell>
          <cell r="Q492">
            <v>12</v>
          </cell>
          <cell r="R492" t="str">
            <v>AR</v>
          </cell>
          <cell r="S492" t="str">
            <v>Argentina</v>
          </cell>
          <cell r="T492">
            <v>999</v>
          </cell>
        </row>
        <row r="493">
          <cell r="A493">
            <v>3229</v>
          </cell>
          <cell r="B493" t="str">
            <v>TWO OCEANS CHARDONNAY</v>
          </cell>
          <cell r="C493" t="str">
            <v>WESTERN CAPE</v>
          </cell>
          <cell r="D493" t="str">
            <v>N</v>
          </cell>
          <cell r="E493">
            <v>10</v>
          </cell>
          <cell r="F493" t="str">
            <v>General List</v>
          </cell>
          <cell r="G493">
            <v>46036</v>
          </cell>
          <cell r="H493" t="str">
            <v>TABLE WINE-SOUTH AFRICA</v>
          </cell>
          <cell r="I493">
            <v>200</v>
          </cell>
          <cell r="J493" t="str">
            <v>Wine</v>
          </cell>
          <cell r="K493">
            <v>255</v>
          </cell>
          <cell r="L493" t="str">
            <v>Table Wine- White</v>
          </cell>
          <cell r="M493">
            <v>227</v>
          </cell>
          <cell r="N493" t="str">
            <v>Chardonnay</v>
          </cell>
          <cell r="O493">
            <v>750</v>
          </cell>
          <cell r="P493">
            <v>12</v>
          </cell>
          <cell r="Q493">
            <v>12</v>
          </cell>
          <cell r="R493" t="str">
            <v>ZA</v>
          </cell>
          <cell r="S493" t="str">
            <v>South Africa</v>
          </cell>
          <cell r="T493">
            <v>999</v>
          </cell>
        </row>
        <row r="494">
          <cell r="A494">
            <v>452615</v>
          </cell>
          <cell r="B494" t="str">
            <v>HERRADURA REPOSADO TEQUILA</v>
          </cell>
          <cell r="C494" t="str">
            <v>(MEXICO)</v>
          </cell>
          <cell r="D494" t="str">
            <v>P</v>
          </cell>
          <cell r="E494">
            <v>20</v>
          </cell>
          <cell r="F494" t="str">
            <v>Specialty-Core</v>
          </cell>
          <cell r="G494">
            <v>46036</v>
          </cell>
          <cell r="H494" t="str">
            <v>MEZCAL/TEQUILA/RAICILLA</v>
          </cell>
          <cell r="I494">
            <v>100</v>
          </cell>
          <cell r="J494" t="str">
            <v>Spirits</v>
          </cell>
          <cell r="K494">
            <v>170</v>
          </cell>
          <cell r="L494" t="str">
            <v>Tequila/Mezcal/Raicilla</v>
          </cell>
          <cell r="M494">
            <v>175</v>
          </cell>
          <cell r="N494" t="str">
            <v>Reposado</v>
          </cell>
          <cell r="O494">
            <v>750</v>
          </cell>
          <cell r="P494">
            <v>6</v>
          </cell>
          <cell r="Q494">
            <v>6</v>
          </cell>
          <cell r="R494" t="str">
            <v>MX</v>
          </cell>
          <cell r="S494" t="str">
            <v>Mexico</v>
          </cell>
          <cell r="T494">
            <v>999</v>
          </cell>
        </row>
        <row r="495">
          <cell r="A495">
            <v>70474</v>
          </cell>
          <cell r="B495" t="str">
            <v>CAZCABEL BLANCO TEQUILA</v>
          </cell>
          <cell r="C495" t="str">
            <v>CAZCABEL (MEXICO)</v>
          </cell>
          <cell r="D495" t="str">
            <v>N</v>
          </cell>
          <cell r="E495">
            <v>20</v>
          </cell>
          <cell r="F495" t="str">
            <v>Specialty-Core</v>
          </cell>
          <cell r="G495">
            <v>46036</v>
          </cell>
          <cell r="H495" t="str">
            <v>MEZCAL/TEQUILA/RAICILLA</v>
          </cell>
          <cell r="I495">
            <v>100</v>
          </cell>
          <cell r="J495" t="str">
            <v>Spirits</v>
          </cell>
          <cell r="K495">
            <v>170</v>
          </cell>
          <cell r="L495" t="str">
            <v>Tequila/Mezcal/Raicilla</v>
          </cell>
          <cell r="M495">
            <v>173</v>
          </cell>
          <cell r="N495" t="str">
            <v>Blanco/Silver/Plata</v>
          </cell>
          <cell r="O495">
            <v>700</v>
          </cell>
          <cell r="P495">
            <v>6</v>
          </cell>
          <cell r="Q495">
            <v>6</v>
          </cell>
          <cell r="R495" t="str">
            <v>MX</v>
          </cell>
          <cell r="S495" t="str">
            <v>Mexico</v>
          </cell>
          <cell r="T495">
            <v>999</v>
          </cell>
        </row>
        <row r="496">
          <cell r="A496">
            <v>70479</v>
          </cell>
          <cell r="B496" t="str">
            <v>WAYNE GRETZKY BLACKBERRY MULE</v>
          </cell>
          <cell r="C496" t="str">
            <v>WAYNE GRETZKY (ONTARIO)</v>
          </cell>
          <cell r="D496" t="str">
            <v>N</v>
          </cell>
          <cell r="E496">
            <v>23</v>
          </cell>
          <cell r="F496" t="str">
            <v>Seasonal Listing</v>
          </cell>
          <cell r="G496">
            <v>46036</v>
          </cell>
          <cell r="H496" t="str">
            <v>READY TO SERVE</v>
          </cell>
          <cell r="I496">
            <v>100</v>
          </cell>
          <cell r="J496" t="str">
            <v>Spirits</v>
          </cell>
          <cell r="K496">
            <v>196</v>
          </cell>
          <cell r="L496" t="str">
            <v>Canadian Whisky</v>
          </cell>
          <cell r="M496">
            <v>141</v>
          </cell>
          <cell r="N496" t="str">
            <v>Miscellaneous Flavour</v>
          </cell>
          <cell r="O496">
            <v>750</v>
          </cell>
          <cell r="P496">
            <v>6</v>
          </cell>
          <cell r="Q496">
            <v>6</v>
          </cell>
          <cell r="R496" t="str">
            <v>CA</v>
          </cell>
          <cell r="S496" t="str">
            <v>Canada</v>
          </cell>
          <cell r="T496">
            <v>222</v>
          </cell>
        </row>
        <row r="497">
          <cell r="A497">
            <v>70490</v>
          </cell>
          <cell r="B497" t="str">
            <v>CAPE FYNBOS SYRAH</v>
          </cell>
          <cell r="C497" t="str">
            <v>THE GRAPE GRINDER</v>
          </cell>
          <cell r="D497" t="str">
            <v>N</v>
          </cell>
          <cell r="E497">
            <v>20</v>
          </cell>
          <cell r="F497" t="str">
            <v>Specialty-Core</v>
          </cell>
          <cell r="G497">
            <v>46036</v>
          </cell>
          <cell r="H497" t="str">
            <v>TABLE WINE-SOUTH AFRICA</v>
          </cell>
          <cell r="I497">
            <v>200</v>
          </cell>
          <cell r="J497" t="str">
            <v>Wine</v>
          </cell>
          <cell r="K497">
            <v>235</v>
          </cell>
          <cell r="L497" t="str">
            <v>Table Wine- Red</v>
          </cell>
          <cell r="M497">
            <v>280</v>
          </cell>
          <cell r="N497" t="str">
            <v>Shiraz/Syrah</v>
          </cell>
          <cell r="O497">
            <v>750</v>
          </cell>
          <cell r="P497">
            <v>12</v>
          </cell>
          <cell r="Q497">
            <v>12</v>
          </cell>
          <cell r="R497" t="str">
            <v>ZA</v>
          </cell>
          <cell r="S497" t="str">
            <v>South Africa</v>
          </cell>
          <cell r="T497">
            <v>999</v>
          </cell>
        </row>
        <row r="498">
          <cell r="A498">
            <v>70494</v>
          </cell>
          <cell r="B498" t="str">
            <v>CAPE FYNBOS CHENIN BLANC</v>
          </cell>
          <cell r="C498" t="str">
            <v>THE GRAPE GRINDER</v>
          </cell>
          <cell r="D498" t="str">
            <v>N</v>
          </cell>
          <cell r="E498">
            <v>20</v>
          </cell>
          <cell r="F498" t="str">
            <v>Specialty-Core</v>
          </cell>
          <cell r="G498">
            <v>46036</v>
          </cell>
          <cell r="H498" t="str">
            <v>TABLE WINE-SOUTH AFRICA</v>
          </cell>
          <cell r="I498">
            <v>200</v>
          </cell>
          <cell r="J498" t="str">
            <v>Wine</v>
          </cell>
          <cell r="K498">
            <v>255</v>
          </cell>
          <cell r="L498" t="str">
            <v>Table Wine- White</v>
          </cell>
          <cell r="M498">
            <v>229</v>
          </cell>
          <cell r="N498" t="str">
            <v>Chenin Blanc</v>
          </cell>
          <cell r="O498">
            <v>750</v>
          </cell>
          <cell r="P498">
            <v>12</v>
          </cell>
          <cell r="Q498">
            <v>12</v>
          </cell>
          <cell r="R498" t="str">
            <v>ZA</v>
          </cell>
          <cell r="S498" t="str">
            <v>South Africa</v>
          </cell>
          <cell r="T498">
            <v>999</v>
          </cell>
        </row>
        <row r="499">
          <cell r="A499">
            <v>70496</v>
          </cell>
          <cell r="B499" t="str">
            <v>THE MENTORS ORCHESTRA</v>
          </cell>
          <cell r="C499" t="str">
            <v>KWV (WESTERN CAPE)</v>
          </cell>
          <cell r="D499" t="str">
            <v>N</v>
          </cell>
          <cell r="E499">
            <v>22</v>
          </cell>
          <cell r="F499" t="str">
            <v>Specialty-Fringe</v>
          </cell>
          <cell r="G499">
            <v>46036</v>
          </cell>
          <cell r="H499" t="str">
            <v>TABLE WINE-SOUTH AFRICA</v>
          </cell>
          <cell r="I499">
            <v>200</v>
          </cell>
          <cell r="J499" t="str">
            <v>Wine</v>
          </cell>
          <cell r="K499">
            <v>235</v>
          </cell>
          <cell r="L499" t="str">
            <v>Table Wine- Red</v>
          </cell>
          <cell r="M499">
            <v>298</v>
          </cell>
          <cell r="N499" t="str">
            <v>Varietal blend</v>
          </cell>
          <cell r="O499">
            <v>750</v>
          </cell>
          <cell r="P499">
            <v>6</v>
          </cell>
          <cell r="Q499">
            <v>6</v>
          </cell>
          <cell r="R499" t="str">
            <v>ZA</v>
          </cell>
          <cell r="S499" t="str">
            <v>South Africa</v>
          </cell>
          <cell r="T499">
            <v>999</v>
          </cell>
        </row>
        <row r="500">
          <cell r="A500">
            <v>70473</v>
          </cell>
          <cell r="B500" t="str">
            <v>UNO CHARDONNAY</v>
          </cell>
          <cell r="C500" t="str">
            <v>ANTIGAL (MENDOZA)</v>
          </cell>
          <cell r="D500" t="str">
            <v>N</v>
          </cell>
          <cell r="E500">
            <v>20</v>
          </cell>
          <cell r="F500" t="str">
            <v>Specialty-Core</v>
          </cell>
          <cell r="G500">
            <v>46036</v>
          </cell>
          <cell r="H500" t="str">
            <v>TABLE WINE-ARGENTINA</v>
          </cell>
          <cell r="I500">
            <v>200</v>
          </cell>
          <cell r="J500" t="str">
            <v>Wine</v>
          </cell>
          <cell r="K500">
            <v>255</v>
          </cell>
          <cell r="L500" t="str">
            <v>Table Wine- White</v>
          </cell>
          <cell r="M500">
            <v>227</v>
          </cell>
          <cell r="N500" t="str">
            <v>Chardonnay</v>
          </cell>
          <cell r="O500">
            <v>750</v>
          </cell>
          <cell r="P500">
            <v>12</v>
          </cell>
          <cell r="Q500">
            <v>12</v>
          </cell>
          <cell r="R500" t="str">
            <v>AR</v>
          </cell>
          <cell r="S500" t="str">
            <v>Argentina</v>
          </cell>
          <cell r="T500">
            <v>999</v>
          </cell>
        </row>
        <row r="501">
          <cell r="A501">
            <v>70483</v>
          </cell>
          <cell r="B501" t="str">
            <v>SMOKY BAY CHARDONNAY</v>
          </cell>
          <cell r="C501" t="str">
            <v>SMOKY BAY WINERY (AUST)</v>
          </cell>
          <cell r="D501" t="str">
            <v>N</v>
          </cell>
          <cell r="E501">
            <v>11</v>
          </cell>
          <cell r="F501" t="str">
            <v>Buy Now</v>
          </cell>
          <cell r="G501">
            <v>46036</v>
          </cell>
          <cell r="H501" t="str">
            <v>TABLE WINE-AUSTRALIA</v>
          </cell>
          <cell r="I501">
            <v>200</v>
          </cell>
          <cell r="J501" t="str">
            <v>Wine</v>
          </cell>
          <cell r="K501">
            <v>255</v>
          </cell>
          <cell r="L501" t="str">
            <v>Table Wine- White</v>
          </cell>
          <cell r="M501">
            <v>227</v>
          </cell>
          <cell r="N501" t="str">
            <v>Chardonnay</v>
          </cell>
          <cell r="O501">
            <v>1000</v>
          </cell>
          <cell r="P501">
            <v>12</v>
          </cell>
          <cell r="Q501">
            <v>12</v>
          </cell>
          <cell r="R501" t="str">
            <v>AU</v>
          </cell>
          <cell r="S501" t="str">
            <v>Australia</v>
          </cell>
          <cell r="T501">
            <v>999</v>
          </cell>
        </row>
        <row r="502">
          <cell r="A502">
            <v>70489</v>
          </cell>
          <cell r="B502" t="str">
            <v>RUPERT &amp; ROTHSCHILD CLASSIQUE</v>
          </cell>
          <cell r="C502" t="str">
            <v>RUPERT &amp; ROTHSCHILD</v>
          </cell>
          <cell r="D502" t="str">
            <v>N</v>
          </cell>
          <cell r="E502">
            <v>22</v>
          </cell>
          <cell r="F502" t="str">
            <v>Specialty-Fringe</v>
          </cell>
          <cell r="G502">
            <v>46036</v>
          </cell>
          <cell r="H502" t="str">
            <v>TABLE WINE-SOUTH AFRICA</v>
          </cell>
          <cell r="I502">
            <v>200</v>
          </cell>
          <cell r="J502" t="str">
            <v>Wine</v>
          </cell>
          <cell r="K502">
            <v>235</v>
          </cell>
          <cell r="L502" t="str">
            <v>Table Wine- Red</v>
          </cell>
          <cell r="M502">
            <v>298</v>
          </cell>
          <cell r="N502" t="str">
            <v>Varietal blend</v>
          </cell>
          <cell r="O502">
            <v>750</v>
          </cell>
          <cell r="P502">
            <v>6</v>
          </cell>
          <cell r="Q502">
            <v>6</v>
          </cell>
          <cell r="R502" t="str">
            <v>ZA</v>
          </cell>
          <cell r="S502" t="str">
            <v>South Africa</v>
          </cell>
          <cell r="T502">
            <v>999</v>
          </cell>
        </row>
        <row r="503">
          <cell r="A503">
            <v>63357</v>
          </cell>
          <cell r="B503" t="str">
            <v>CASAL GARCIA FRUITZY MELON</v>
          </cell>
          <cell r="C503" t="str">
            <v>AVELEDA SA (PORTUGAL)</v>
          </cell>
          <cell r="D503" t="str">
            <v>L</v>
          </cell>
          <cell r="E503">
            <v>20</v>
          </cell>
          <cell r="F503" t="str">
            <v>Specialty-Core</v>
          </cell>
          <cell r="G503">
            <v>45988</v>
          </cell>
          <cell r="H503" t="str">
            <v>FLAVOURED WINE</v>
          </cell>
          <cell r="I503">
            <v>200</v>
          </cell>
          <cell r="J503" t="str">
            <v>Wine</v>
          </cell>
          <cell r="K503">
            <v>203</v>
          </cell>
          <cell r="L503" t="str">
            <v>Flavoured Wines</v>
          </cell>
          <cell r="M503">
            <v>232</v>
          </cell>
          <cell r="N503" t="str">
            <v>Flavoured</v>
          </cell>
          <cell r="O503">
            <v>750</v>
          </cell>
          <cell r="P503">
            <v>6</v>
          </cell>
          <cell r="Q503">
            <v>6</v>
          </cell>
          <cell r="R503" t="str">
            <v>PT</v>
          </cell>
          <cell r="S503" t="str">
            <v>Portugal</v>
          </cell>
          <cell r="T503">
            <v>999</v>
          </cell>
        </row>
        <row r="504">
          <cell r="A504">
            <v>63358</v>
          </cell>
          <cell r="B504" t="str">
            <v>CASAL GARCIA FRUITZY PASSIONFR</v>
          </cell>
          <cell r="C504" t="str">
            <v>AVELEDA SA (PORTUGAL)</v>
          </cell>
          <cell r="D504" t="str">
            <v>L</v>
          </cell>
          <cell r="E504">
            <v>20</v>
          </cell>
          <cell r="F504" t="str">
            <v>Specialty-Core</v>
          </cell>
          <cell r="G504">
            <v>45988</v>
          </cell>
          <cell r="H504" t="str">
            <v>FLAVOURED WINE</v>
          </cell>
          <cell r="I504">
            <v>200</v>
          </cell>
          <cell r="J504" t="str">
            <v>Wine</v>
          </cell>
          <cell r="K504">
            <v>203</v>
          </cell>
          <cell r="L504" t="str">
            <v>Flavoured Wines</v>
          </cell>
          <cell r="M504">
            <v>232</v>
          </cell>
          <cell r="N504" t="str">
            <v>Flavoured</v>
          </cell>
          <cell r="O504">
            <v>750</v>
          </cell>
          <cell r="P504">
            <v>6</v>
          </cell>
          <cell r="Q504">
            <v>6</v>
          </cell>
          <cell r="R504" t="str">
            <v>PT</v>
          </cell>
          <cell r="S504" t="str">
            <v>Portugal</v>
          </cell>
          <cell r="T504">
            <v>999</v>
          </cell>
        </row>
        <row r="505">
          <cell r="A505">
            <v>63859</v>
          </cell>
          <cell r="B505" t="str">
            <v>CARTEMISIA ORGANIC PROSECCO</v>
          </cell>
          <cell r="C505" t="str">
            <v>CARTEMISIA (VENETO)</v>
          </cell>
          <cell r="D505" t="str">
            <v>L</v>
          </cell>
          <cell r="E505">
            <v>23</v>
          </cell>
          <cell r="F505" t="str">
            <v>Seasonal Listing</v>
          </cell>
          <cell r="G505">
            <v>46036</v>
          </cell>
          <cell r="H505" t="str">
            <v>SPARKLING WINE, CHAMPAGNE</v>
          </cell>
          <cell r="I505">
            <v>200</v>
          </cell>
          <cell r="J505" t="str">
            <v>Wine</v>
          </cell>
          <cell r="K505">
            <v>225</v>
          </cell>
          <cell r="L505" t="str">
            <v>Sparkling Wine</v>
          </cell>
          <cell r="M505">
            <v>278</v>
          </cell>
          <cell r="N505" t="str">
            <v>Sparkling Prosecco</v>
          </cell>
          <cell r="O505">
            <v>750</v>
          </cell>
          <cell r="P505">
            <v>6</v>
          </cell>
          <cell r="Q505">
            <v>6</v>
          </cell>
          <cell r="R505" t="str">
            <v>IT</v>
          </cell>
          <cell r="S505" t="str">
            <v>Italy</v>
          </cell>
          <cell r="T505">
            <v>282</v>
          </cell>
        </row>
        <row r="506">
          <cell r="A506">
            <v>64165</v>
          </cell>
          <cell r="B506" t="str">
            <v>GREASY FINGERS ZESTY SAUV BL</v>
          </cell>
          <cell r="C506" t="str">
            <v>VINARCHY (AUSTRALIA)</v>
          </cell>
          <cell r="D506" t="str">
            <v>L</v>
          </cell>
          <cell r="E506">
            <v>20</v>
          </cell>
          <cell r="F506" t="str">
            <v>Specialty-Core</v>
          </cell>
          <cell r="G506">
            <v>45989</v>
          </cell>
          <cell r="H506" t="str">
            <v>TABLE WINE-AUSTRALIA</v>
          </cell>
          <cell r="I506">
            <v>200</v>
          </cell>
          <cell r="J506" t="str">
            <v>Wine</v>
          </cell>
          <cell r="K506">
            <v>255</v>
          </cell>
          <cell r="L506" t="str">
            <v>Table Wine- White</v>
          </cell>
          <cell r="M506">
            <v>273</v>
          </cell>
          <cell r="N506" t="str">
            <v>Sauvignon Blanc</v>
          </cell>
          <cell r="O506">
            <v>750</v>
          </cell>
          <cell r="P506">
            <v>12</v>
          </cell>
          <cell r="Q506">
            <v>12</v>
          </cell>
          <cell r="R506" t="str">
            <v>AU</v>
          </cell>
          <cell r="S506" t="str">
            <v>Australia</v>
          </cell>
          <cell r="T506">
            <v>999</v>
          </cell>
        </row>
        <row r="507">
          <cell r="A507">
            <v>64428</v>
          </cell>
          <cell r="B507" t="str">
            <v>VOL LIBRE ROUGE PETILLANT SPKL</v>
          </cell>
          <cell r="C507" t="str">
            <v>VOL LIBRE (FRANCE)</v>
          </cell>
          <cell r="D507" t="str">
            <v>L</v>
          </cell>
          <cell r="E507">
            <v>23</v>
          </cell>
          <cell r="F507" t="str">
            <v>Seasonal Listing</v>
          </cell>
          <cell r="G507">
            <v>45989</v>
          </cell>
          <cell r="H507" t="str">
            <v>SPARKLING WINE, CHAMPAGNE</v>
          </cell>
          <cell r="I507">
            <v>200</v>
          </cell>
          <cell r="J507" t="str">
            <v>Wine</v>
          </cell>
          <cell r="K507">
            <v>225</v>
          </cell>
          <cell r="L507" t="str">
            <v>Sparkling Wine</v>
          </cell>
          <cell r="M507">
            <v>277</v>
          </cell>
          <cell r="N507" t="str">
            <v>Sparkling Other</v>
          </cell>
          <cell r="O507">
            <v>750</v>
          </cell>
          <cell r="P507">
            <v>6</v>
          </cell>
          <cell r="Q507">
            <v>6</v>
          </cell>
          <cell r="R507" t="str">
            <v>FR</v>
          </cell>
          <cell r="S507" t="str">
            <v>France</v>
          </cell>
          <cell r="T507">
            <v>205</v>
          </cell>
        </row>
        <row r="508">
          <cell r="A508">
            <v>64446</v>
          </cell>
          <cell r="B508" t="str">
            <v>SAN PEDRO R&amp;O BRUT</v>
          </cell>
          <cell r="C508" t="str">
            <v>SAN PEDRO (CHILE)</v>
          </cell>
          <cell r="D508" t="str">
            <v>L</v>
          </cell>
          <cell r="E508">
            <v>20</v>
          </cell>
          <cell r="F508" t="str">
            <v>Specialty-Core</v>
          </cell>
          <cell r="G508">
            <v>45975</v>
          </cell>
          <cell r="H508" t="str">
            <v>SPARKLING WINE, CHAMPAGNE</v>
          </cell>
          <cell r="I508">
            <v>200</v>
          </cell>
          <cell r="J508" t="str">
            <v>Wine</v>
          </cell>
          <cell r="K508">
            <v>225</v>
          </cell>
          <cell r="L508" t="str">
            <v>Sparkling Wine</v>
          </cell>
          <cell r="M508">
            <v>277</v>
          </cell>
          <cell r="N508" t="str">
            <v>Sparkling Other</v>
          </cell>
          <cell r="O508">
            <v>750</v>
          </cell>
          <cell r="P508">
            <v>6</v>
          </cell>
          <cell r="Q508">
            <v>6</v>
          </cell>
          <cell r="R508" t="str">
            <v>CL</v>
          </cell>
          <cell r="S508" t="str">
            <v>Chile</v>
          </cell>
          <cell r="T508">
            <v>999</v>
          </cell>
        </row>
        <row r="509">
          <cell r="A509">
            <v>64820</v>
          </cell>
          <cell r="B509" t="str">
            <v>EMERIS GARDEN MOSCATO</v>
          </cell>
          <cell r="C509" t="str">
            <v>DE BORTOLI WINES (AUSTRALIA)</v>
          </cell>
          <cell r="D509" t="str">
            <v>L</v>
          </cell>
          <cell r="E509">
            <v>20</v>
          </cell>
          <cell r="F509" t="str">
            <v>Specialty-Core</v>
          </cell>
          <cell r="G509">
            <v>45975</v>
          </cell>
          <cell r="H509" t="str">
            <v>TABLE WINE-AUSTRALIA</v>
          </cell>
          <cell r="I509">
            <v>200</v>
          </cell>
          <cell r="J509" t="str">
            <v>Wine</v>
          </cell>
          <cell r="K509">
            <v>255</v>
          </cell>
          <cell r="L509" t="str">
            <v>Table Wine- White</v>
          </cell>
          <cell r="M509">
            <v>250</v>
          </cell>
          <cell r="N509" t="str">
            <v>Muscat</v>
          </cell>
          <cell r="O509">
            <v>750</v>
          </cell>
          <cell r="P509">
            <v>12</v>
          </cell>
          <cell r="Q509">
            <v>12</v>
          </cell>
          <cell r="R509" t="str">
            <v>AU</v>
          </cell>
          <cell r="S509" t="str">
            <v>Australia</v>
          </cell>
          <cell r="T509">
            <v>999</v>
          </cell>
        </row>
        <row r="510">
          <cell r="A510">
            <v>65226</v>
          </cell>
          <cell r="B510" t="str">
            <v>SA PRUM WEHLEN RIES KABINETT</v>
          </cell>
          <cell r="C510" t="str">
            <v>S.A PRUM (MOSEL)</v>
          </cell>
          <cell r="D510" t="str">
            <v>L</v>
          </cell>
          <cell r="E510">
            <v>23</v>
          </cell>
          <cell r="F510" t="str">
            <v>Seasonal Listing</v>
          </cell>
          <cell r="G510">
            <v>45978</v>
          </cell>
          <cell r="H510" t="str">
            <v>TABLE WINE-GERMANY</v>
          </cell>
          <cell r="I510">
            <v>200</v>
          </cell>
          <cell r="J510" t="str">
            <v>Wine</v>
          </cell>
          <cell r="K510">
            <v>255</v>
          </cell>
          <cell r="L510" t="str">
            <v>Table Wine- White</v>
          </cell>
          <cell r="M510">
            <v>270</v>
          </cell>
          <cell r="N510" t="str">
            <v>Riesling</v>
          </cell>
          <cell r="O510">
            <v>750</v>
          </cell>
          <cell r="P510">
            <v>6</v>
          </cell>
          <cell r="Q510">
            <v>6</v>
          </cell>
          <cell r="R510" t="str">
            <v>DE</v>
          </cell>
          <cell r="S510" t="str">
            <v>Germany</v>
          </cell>
          <cell r="T510">
            <v>999</v>
          </cell>
        </row>
        <row r="511">
          <cell r="A511">
            <v>65295</v>
          </cell>
          <cell r="B511" t="str">
            <v>GRAN FAUSTINO 1 GRAN RES 2004</v>
          </cell>
          <cell r="C511" t="str">
            <v>FAUSTINO (RIOJA)</v>
          </cell>
          <cell r="D511" t="str">
            <v>L</v>
          </cell>
          <cell r="E511">
            <v>23</v>
          </cell>
          <cell r="F511" t="str">
            <v>Seasonal Listing</v>
          </cell>
          <cell r="G511">
            <v>45993</v>
          </cell>
          <cell r="H511" t="str">
            <v>TABLE WINE-SPAIN</v>
          </cell>
          <cell r="I511">
            <v>200</v>
          </cell>
          <cell r="J511" t="str">
            <v>Wine</v>
          </cell>
          <cell r="K511">
            <v>235</v>
          </cell>
          <cell r="L511" t="str">
            <v>Table Wine- Red</v>
          </cell>
          <cell r="M511">
            <v>298</v>
          </cell>
          <cell r="N511" t="str">
            <v>Varietal blend</v>
          </cell>
          <cell r="O511">
            <v>750</v>
          </cell>
          <cell r="P511">
            <v>6</v>
          </cell>
          <cell r="Q511">
            <v>6</v>
          </cell>
          <cell r="R511" t="str">
            <v>ES</v>
          </cell>
          <cell r="S511" t="str">
            <v>Spain</v>
          </cell>
          <cell r="T511">
            <v>999</v>
          </cell>
        </row>
        <row r="512">
          <cell r="A512">
            <v>65789</v>
          </cell>
          <cell r="B512" t="str">
            <v>ED EDMUNDO DBL OAKED CHARD</v>
          </cell>
          <cell r="C512" t="str">
            <v>GRUPO PENAFLOR</v>
          </cell>
          <cell r="D512" t="str">
            <v>L</v>
          </cell>
          <cell r="E512">
            <v>20</v>
          </cell>
          <cell r="F512" t="str">
            <v>Specialty-Core</v>
          </cell>
          <cell r="G512">
            <v>45978</v>
          </cell>
          <cell r="H512" t="str">
            <v>TABLE WINE-ARGENTINA</v>
          </cell>
          <cell r="I512">
            <v>200</v>
          </cell>
          <cell r="J512" t="str">
            <v>Wine</v>
          </cell>
          <cell r="K512">
            <v>255</v>
          </cell>
          <cell r="L512" t="str">
            <v>Table Wine- White</v>
          </cell>
          <cell r="M512">
            <v>227</v>
          </cell>
          <cell r="N512" t="str">
            <v>Chardonnay</v>
          </cell>
          <cell r="O512">
            <v>750</v>
          </cell>
          <cell r="P512">
            <v>12</v>
          </cell>
          <cell r="Q512">
            <v>12</v>
          </cell>
          <cell r="R512" t="str">
            <v>AR</v>
          </cell>
          <cell r="S512" t="str">
            <v>Argentina</v>
          </cell>
          <cell r="T512">
            <v>999</v>
          </cell>
        </row>
        <row r="513">
          <cell r="A513">
            <v>65800</v>
          </cell>
          <cell r="B513" t="str">
            <v>THE ICON ROCK CHARDONNAY</v>
          </cell>
          <cell r="C513" t="str">
            <v>GRUPO PENAFLOR</v>
          </cell>
          <cell r="D513" t="str">
            <v>L</v>
          </cell>
          <cell r="E513">
            <v>20</v>
          </cell>
          <cell r="F513" t="str">
            <v>Specialty-Core</v>
          </cell>
          <cell r="G513">
            <v>45975</v>
          </cell>
          <cell r="H513" t="str">
            <v>TABLE WINE-ARGENTINA</v>
          </cell>
          <cell r="I513">
            <v>200</v>
          </cell>
          <cell r="J513" t="str">
            <v>Wine</v>
          </cell>
          <cell r="K513">
            <v>255</v>
          </cell>
          <cell r="L513" t="str">
            <v>Table Wine- White</v>
          </cell>
          <cell r="M513">
            <v>227</v>
          </cell>
          <cell r="N513" t="str">
            <v>Chardonnay</v>
          </cell>
          <cell r="O513">
            <v>750</v>
          </cell>
          <cell r="P513">
            <v>12</v>
          </cell>
          <cell r="Q513">
            <v>12</v>
          </cell>
          <cell r="R513" t="str">
            <v>AR</v>
          </cell>
          <cell r="S513" t="str">
            <v>Argentina</v>
          </cell>
          <cell r="T513">
            <v>999</v>
          </cell>
        </row>
        <row r="514">
          <cell r="A514">
            <v>66024</v>
          </cell>
          <cell r="B514" t="str">
            <v>MEDICI LAMBRUSCO REGGIANO SPKL</v>
          </cell>
          <cell r="C514" t="str">
            <v>MEDICI ERMETE (REGGIANO)</v>
          </cell>
          <cell r="D514" t="str">
            <v>L</v>
          </cell>
          <cell r="E514">
            <v>20</v>
          </cell>
          <cell r="F514" t="str">
            <v>Specialty-Core</v>
          </cell>
          <cell r="G514">
            <v>45978</v>
          </cell>
          <cell r="H514" t="str">
            <v>SPARKLING WINE, CHAMPAGNE</v>
          </cell>
          <cell r="I514">
            <v>200</v>
          </cell>
          <cell r="J514" t="str">
            <v>Wine</v>
          </cell>
          <cell r="K514">
            <v>225</v>
          </cell>
          <cell r="L514" t="str">
            <v>Sparkling Wine</v>
          </cell>
          <cell r="M514">
            <v>277</v>
          </cell>
          <cell r="N514" t="str">
            <v>Sparkling Other</v>
          </cell>
          <cell r="O514">
            <v>750</v>
          </cell>
          <cell r="P514">
            <v>12</v>
          </cell>
          <cell r="Q514">
            <v>12</v>
          </cell>
          <cell r="R514" t="str">
            <v>IT</v>
          </cell>
          <cell r="S514" t="str">
            <v>Italy</v>
          </cell>
          <cell r="T514">
            <v>999</v>
          </cell>
        </row>
        <row r="515">
          <cell r="A515">
            <v>66281</v>
          </cell>
          <cell r="B515" t="str">
            <v>KOOKSOONDANG STRBRY MAKGEOLLI</v>
          </cell>
          <cell r="C515" t="str">
            <v>KOOKSOONDANG (KOREA)</v>
          </cell>
          <cell r="D515" t="str">
            <v>L</v>
          </cell>
          <cell r="E515">
            <v>20</v>
          </cell>
          <cell r="F515" t="str">
            <v>Specialty-Core</v>
          </cell>
          <cell r="G515">
            <v>45989</v>
          </cell>
          <cell r="H515" t="str">
            <v>EAST ASIA</v>
          </cell>
          <cell r="I515">
            <v>200</v>
          </cell>
          <cell r="J515" t="str">
            <v>Wine</v>
          </cell>
          <cell r="K515">
            <v>220</v>
          </cell>
          <cell r="L515" t="str">
            <v>Sake</v>
          </cell>
          <cell r="M515">
            <v>999</v>
          </cell>
          <cell r="N515" t="str">
            <v>Other</v>
          </cell>
          <cell r="O515">
            <v>750</v>
          </cell>
          <cell r="P515">
            <v>20</v>
          </cell>
          <cell r="Q515">
            <v>20</v>
          </cell>
          <cell r="R515" t="str">
            <v>KR</v>
          </cell>
          <cell r="S515" t="str">
            <v>South Korea</v>
          </cell>
          <cell r="T515">
            <v>999</v>
          </cell>
        </row>
        <row r="516">
          <cell r="A516">
            <v>66790</v>
          </cell>
          <cell r="B516" t="str">
            <v>CH DES CHARMES PINO VQA</v>
          </cell>
          <cell r="C516" t="str">
            <v>CHATEAU DES CHARMES (NIAGARA)</v>
          </cell>
          <cell r="D516" t="str">
            <v>P</v>
          </cell>
          <cell r="E516">
            <v>20</v>
          </cell>
          <cell r="F516" t="str">
            <v>Specialty-Core</v>
          </cell>
          <cell r="G516">
            <v>45827</v>
          </cell>
          <cell r="H516" t="str">
            <v>TABLE WINE-CANADA VQA &amp; OTHER</v>
          </cell>
          <cell r="I516">
            <v>200</v>
          </cell>
          <cell r="J516" t="str">
            <v>Wine</v>
          </cell>
          <cell r="K516">
            <v>235</v>
          </cell>
          <cell r="L516" t="str">
            <v>Table Wine- Red</v>
          </cell>
          <cell r="M516">
            <v>256</v>
          </cell>
          <cell r="N516" t="str">
            <v>Pinot Noir</v>
          </cell>
          <cell r="O516">
            <v>750</v>
          </cell>
          <cell r="P516">
            <v>12</v>
          </cell>
          <cell r="Q516">
            <v>12</v>
          </cell>
          <cell r="R516" t="str">
            <v>CA</v>
          </cell>
          <cell r="S516" t="str">
            <v>Canada</v>
          </cell>
          <cell r="T516">
            <v>222</v>
          </cell>
        </row>
        <row r="517">
          <cell r="A517">
            <v>67979</v>
          </cell>
          <cell r="B517" t="str">
            <v>CT CREMANT DE BOURGOGNE BRUT</v>
          </cell>
          <cell r="C517" t="str">
            <v>CHARTRON ET TREBUCHET (FRANCE)</v>
          </cell>
          <cell r="D517" t="str">
            <v>L</v>
          </cell>
          <cell r="E517">
            <v>20</v>
          </cell>
          <cell r="F517" t="str">
            <v>Specialty-Core</v>
          </cell>
          <cell r="G517">
            <v>45989</v>
          </cell>
          <cell r="H517" t="str">
            <v>SPARKLING WINE, CHAMPAGNE</v>
          </cell>
          <cell r="I517">
            <v>200</v>
          </cell>
          <cell r="J517" t="str">
            <v>Wine</v>
          </cell>
          <cell r="K517">
            <v>225</v>
          </cell>
          <cell r="L517" t="str">
            <v>Sparkling Wine</v>
          </cell>
          <cell r="M517">
            <v>277</v>
          </cell>
          <cell r="N517" t="str">
            <v>Sparkling Other</v>
          </cell>
          <cell r="O517">
            <v>750</v>
          </cell>
          <cell r="P517">
            <v>12</v>
          </cell>
          <cell r="Q517">
            <v>12</v>
          </cell>
          <cell r="R517" t="str">
            <v>FR</v>
          </cell>
          <cell r="S517" t="str">
            <v>France</v>
          </cell>
          <cell r="T517">
            <v>208</v>
          </cell>
        </row>
        <row r="518">
          <cell r="A518">
            <v>68161</v>
          </cell>
          <cell r="B518" t="str">
            <v>CH DES CHARMES BRUT TRAD SPKL</v>
          </cell>
          <cell r="C518" t="str">
            <v>CHATEAU DES CHARMES (NIAGARA)</v>
          </cell>
          <cell r="D518" t="str">
            <v>L</v>
          </cell>
          <cell r="E518">
            <v>20</v>
          </cell>
          <cell r="F518" t="str">
            <v>Specialty-Core</v>
          </cell>
          <cell r="G518">
            <v>45989</v>
          </cell>
          <cell r="H518" t="str">
            <v>SPARKLING WINE, CHAMPAGNE</v>
          </cell>
          <cell r="I518">
            <v>200</v>
          </cell>
          <cell r="J518" t="str">
            <v>Wine</v>
          </cell>
          <cell r="K518">
            <v>225</v>
          </cell>
          <cell r="L518" t="str">
            <v>Sparkling Wine</v>
          </cell>
          <cell r="M518">
            <v>277</v>
          </cell>
          <cell r="N518" t="str">
            <v>Sparkling Other</v>
          </cell>
          <cell r="O518">
            <v>750</v>
          </cell>
          <cell r="P518">
            <v>6</v>
          </cell>
          <cell r="Q518">
            <v>6</v>
          </cell>
          <cell r="R518" t="str">
            <v>CA</v>
          </cell>
          <cell r="S518" t="str">
            <v>Canada</v>
          </cell>
          <cell r="T518">
            <v>222</v>
          </cell>
        </row>
        <row r="519">
          <cell r="A519">
            <v>790007</v>
          </cell>
          <cell r="B519" t="str">
            <v>PROTEA DRY ROSE</v>
          </cell>
          <cell r="C519" t="str">
            <v>ANTHONIJ RUPERT (WESTERN CAPE)</v>
          </cell>
          <cell r="D519" t="str">
            <v>N</v>
          </cell>
          <cell r="E519" t="str">
            <v>23</v>
          </cell>
          <cell r="F519" t="str">
            <v>Seasonal Listing</v>
          </cell>
          <cell r="G519">
            <v>46038</v>
          </cell>
          <cell r="H519" t="str">
            <v>TABLE WINE-SOUTH AFRICA</v>
          </cell>
          <cell r="I519" t="str">
            <v>200</v>
          </cell>
          <cell r="J519" t="str">
            <v>Wine</v>
          </cell>
          <cell r="K519" t="str">
            <v>250</v>
          </cell>
          <cell r="L519" t="str">
            <v>Table Wine- Rose/Blush</v>
          </cell>
          <cell r="M519" t="str">
            <v>298</v>
          </cell>
          <cell r="N519" t="str">
            <v>Varietal blend</v>
          </cell>
          <cell r="O519">
            <v>750</v>
          </cell>
          <cell r="P519">
            <v>12</v>
          </cell>
          <cell r="Q519" t="str">
            <v>012</v>
          </cell>
          <cell r="R519" t="str">
            <v>ZA</v>
          </cell>
          <cell r="S519" t="str">
            <v>South Africa</v>
          </cell>
          <cell r="T519" t="str">
            <v>999</v>
          </cell>
        </row>
        <row r="520">
          <cell r="A520">
            <v>70551</v>
          </cell>
          <cell r="B520" t="str">
            <v>GARANCES VENTOUX LESCALE ROUGE</v>
          </cell>
          <cell r="C520" t="str">
            <v>DOMAINE DES GARANCES (VENTOUX)</v>
          </cell>
          <cell r="D520" t="str">
            <v>N</v>
          </cell>
          <cell r="E520" t="str">
            <v>23</v>
          </cell>
          <cell r="F520" t="str">
            <v>Seasonal Listing</v>
          </cell>
          <cell r="G520">
            <v>46038</v>
          </cell>
          <cell r="H520" t="str">
            <v>TABLE WINE-FRANCE</v>
          </cell>
          <cell r="I520" t="str">
            <v>200</v>
          </cell>
          <cell r="J520" t="str">
            <v>Wine</v>
          </cell>
          <cell r="K520" t="str">
            <v>235</v>
          </cell>
          <cell r="L520" t="str">
            <v>Table Wine- Red</v>
          </cell>
          <cell r="M520" t="str">
            <v>298</v>
          </cell>
          <cell r="N520" t="str">
            <v>Varietal blend</v>
          </cell>
          <cell r="O520">
            <v>750</v>
          </cell>
          <cell r="P520">
            <v>6</v>
          </cell>
          <cell r="Q520" t="str">
            <v>006</v>
          </cell>
          <cell r="R520" t="str">
            <v>FR</v>
          </cell>
          <cell r="S520" t="str">
            <v>France</v>
          </cell>
          <cell r="T520" t="str">
            <v>999</v>
          </cell>
        </row>
        <row r="521">
          <cell r="A521">
            <v>70548</v>
          </cell>
          <cell r="B521" t="str">
            <v>PROTEA SAUVIGNON BLANC</v>
          </cell>
          <cell r="C521" t="str">
            <v>ANTHONIJ RUPERT (WESTERN CAPE)</v>
          </cell>
          <cell r="D521" t="str">
            <v>N</v>
          </cell>
          <cell r="E521" t="str">
            <v>20</v>
          </cell>
          <cell r="F521" t="str">
            <v>Specialty-Core</v>
          </cell>
          <cell r="G521">
            <v>46038</v>
          </cell>
          <cell r="H521" t="str">
            <v>TABLE WINE-SOUTH AFRICA</v>
          </cell>
          <cell r="I521" t="str">
            <v>200</v>
          </cell>
          <cell r="J521" t="str">
            <v>Wine</v>
          </cell>
          <cell r="K521" t="str">
            <v>255</v>
          </cell>
          <cell r="L521" t="str">
            <v>Table Wine- White</v>
          </cell>
          <cell r="M521" t="str">
            <v>273</v>
          </cell>
          <cell r="N521" t="str">
            <v>Sauvignon Blanc</v>
          </cell>
          <cell r="O521">
            <v>750</v>
          </cell>
          <cell r="P521">
            <v>12</v>
          </cell>
          <cell r="Q521" t="str">
            <v>012</v>
          </cell>
          <cell r="R521" t="str">
            <v>ZA</v>
          </cell>
          <cell r="S521" t="str">
            <v>South Africa</v>
          </cell>
          <cell r="T521" t="str">
            <v>999</v>
          </cell>
        </row>
        <row r="522">
          <cell r="A522">
            <v>70553</v>
          </cell>
          <cell r="B522" t="str">
            <v>RIOJANA RED BLEND RESERVA</v>
          </cell>
          <cell r="C522" t="str">
            <v>LA RIOJANA (ARGENTINA)</v>
          </cell>
          <cell r="D522" t="str">
            <v>N</v>
          </cell>
          <cell r="E522" t="str">
            <v>20</v>
          </cell>
          <cell r="F522" t="str">
            <v>Specialty-Core</v>
          </cell>
          <cell r="G522">
            <v>46038</v>
          </cell>
          <cell r="H522" t="str">
            <v>TABLE WINE-ARGENTINA</v>
          </cell>
          <cell r="I522" t="str">
            <v>200</v>
          </cell>
          <cell r="J522" t="str">
            <v>Wine</v>
          </cell>
          <cell r="K522" t="str">
            <v>235</v>
          </cell>
          <cell r="L522" t="str">
            <v>Table Wine- Red</v>
          </cell>
          <cell r="M522" t="str">
            <v>298</v>
          </cell>
          <cell r="N522" t="str">
            <v>Varietal blend</v>
          </cell>
          <cell r="O522">
            <v>750</v>
          </cell>
          <cell r="P522">
            <v>12</v>
          </cell>
          <cell r="Q522" t="str">
            <v>012</v>
          </cell>
          <cell r="R522" t="str">
            <v>AR</v>
          </cell>
          <cell r="S522" t="str">
            <v>Argentina</v>
          </cell>
          <cell r="T522" t="str">
            <v>999</v>
          </cell>
        </row>
        <row r="523">
          <cell r="A523">
            <v>70557</v>
          </cell>
          <cell r="B523" t="str">
            <v>RIOJANA MALBEC RESERVA</v>
          </cell>
          <cell r="C523" t="str">
            <v>LA RIOJANA (ARGENTINA)</v>
          </cell>
          <cell r="D523" t="str">
            <v>N</v>
          </cell>
          <cell r="E523" t="str">
            <v>20</v>
          </cell>
          <cell r="F523" t="str">
            <v>Specialty-Core</v>
          </cell>
          <cell r="G523">
            <v>46038</v>
          </cell>
          <cell r="H523" t="str">
            <v>TABLE WINE-ARGENTINA</v>
          </cell>
          <cell r="I523" t="str">
            <v>200</v>
          </cell>
          <cell r="J523" t="str">
            <v>Wine</v>
          </cell>
          <cell r="K523" t="str">
            <v>235</v>
          </cell>
          <cell r="L523" t="str">
            <v>Table Wine- Red</v>
          </cell>
          <cell r="M523" t="str">
            <v>247</v>
          </cell>
          <cell r="N523" t="str">
            <v>Malbec</v>
          </cell>
          <cell r="O523">
            <v>750</v>
          </cell>
          <cell r="P523">
            <v>12</v>
          </cell>
          <cell r="Q523" t="str">
            <v>012</v>
          </cell>
          <cell r="R523" t="str">
            <v>AR</v>
          </cell>
          <cell r="S523" t="str">
            <v>Argentina</v>
          </cell>
          <cell r="T523" t="str">
            <v>999</v>
          </cell>
        </row>
        <row r="524">
          <cell r="A524">
            <v>70545</v>
          </cell>
          <cell r="B524" t="str">
            <v>OCEAN D'AZUR MERLOT CABERNET</v>
          </cell>
          <cell r="C524" t="str">
            <v>LA COLOMBETTE</v>
          </cell>
          <cell r="D524" t="str">
            <v>N</v>
          </cell>
          <cell r="E524" t="str">
            <v>23</v>
          </cell>
          <cell r="F524" t="str">
            <v>Seasonal Listing</v>
          </cell>
          <cell r="G524">
            <v>46038</v>
          </cell>
          <cell r="H524" t="str">
            <v>TABLE WINE-FRANCE</v>
          </cell>
          <cell r="I524" t="str">
            <v>200</v>
          </cell>
          <cell r="J524" t="str">
            <v>Wine</v>
          </cell>
          <cell r="K524" t="str">
            <v>235</v>
          </cell>
          <cell r="L524" t="str">
            <v>Table Wine- Red</v>
          </cell>
          <cell r="M524" t="str">
            <v>298</v>
          </cell>
          <cell r="N524" t="str">
            <v>Varietal blend</v>
          </cell>
          <cell r="O524">
            <v>750</v>
          </cell>
          <cell r="P524">
            <v>12</v>
          </cell>
          <cell r="Q524" t="str">
            <v>012</v>
          </cell>
          <cell r="R524" t="str">
            <v>FR</v>
          </cell>
          <cell r="S524" t="str">
            <v>France</v>
          </cell>
          <cell r="T524" t="str">
            <v>999</v>
          </cell>
        </row>
        <row r="525">
          <cell r="A525">
            <v>70549</v>
          </cell>
          <cell r="B525" t="str">
            <v>OCEAN D'AZUR CHARD</v>
          </cell>
          <cell r="C525" t="str">
            <v>LA COLOMBETTE</v>
          </cell>
          <cell r="D525" t="str">
            <v>N</v>
          </cell>
          <cell r="E525" t="str">
            <v>23</v>
          </cell>
          <cell r="F525" t="str">
            <v>Seasonal Listing</v>
          </cell>
          <cell r="G525">
            <v>46038</v>
          </cell>
          <cell r="H525" t="str">
            <v>TABLE WINE-FRANCE</v>
          </cell>
          <cell r="I525" t="str">
            <v>200</v>
          </cell>
          <cell r="J525" t="str">
            <v>Wine</v>
          </cell>
          <cell r="K525" t="str">
            <v>255</v>
          </cell>
          <cell r="L525" t="str">
            <v>Table Wine- White</v>
          </cell>
          <cell r="M525" t="str">
            <v>227</v>
          </cell>
          <cell r="N525" t="str">
            <v>Chardonnay</v>
          </cell>
          <cell r="O525">
            <v>750</v>
          </cell>
          <cell r="P525">
            <v>12</v>
          </cell>
          <cell r="Q525" t="str">
            <v>012</v>
          </cell>
          <cell r="R525" t="str">
            <v>FR</v>
          </cell>
          <cell r="S525" t="str">
            <v>France</v>
          </cell>
          <cell r="T525" t="str">
            <v>999</v>
          </cell>
        </row>
        <row r="526">
          <cell r="A526">
            <v>70588</v>
          </cell>
          <cell r="B526" t="str">
            <v>CANADIAN CLUB CHERRY SM 473C</v>
          </cell>
          <cell r="C526" t="str">
            <v>HIRAM WALKER &amp; SONS LTD</v>
          </cell>
          <cell r="D526" t="str">
            <v>N</v>
          </cell>
          <cell r="E526" t="str">
            <v>10</v>
          </cell>
          <cell r="F526" t="str">
            <v>General List</v>
          </cell>
          <cell r="G526">
            <v>46041</v>
          </cell>
          <cell r="H526" t="str">
            <v>COCKTAILS</v>
          </cell>
          <cell r="I526" t="str">
            <v>300</v>
          </cell>
          <cell r="J526" t="str">
            <v>Ready to Drink</v>
          </cell>
          <cell r="K526" t="str">
            <v>315</v>
          </cell>
          <cell r="L526" t="str">
            <v>RTD - Spirit Based</v>
          </cell>
          <cell r="M526" t="str">
            <v>308</v>
          </cell>
          <cell r="N526" t="str">
            <v>Cocktails</v>
          </cell>
          <cell r="O526">
            <v>473</v>
          </cell>
          <cell r="P526">
            <v>24</v>
          </cell>
          <cell r="Q526" t="str">
            <v>024</v>
          </cell>
          <cell r="R526" t="str">
            <v>CA</v>
          </cell>
          <cell r="S526" t="str">
            <v>Canada</v>
          </cell>
          <cell r="T526" t="str">
            <v>999</v>
          </cell>
        </row>
        <row r="527">
          <cell r="A527">
            <v>70572</v>
          </cell>
          <cell r="B527" t="str">
            <v>COPPER MOON ZERO PINOT GRIGIO</v>
          </cell>
          <cell r="C527" t="str">
            <v>ANDREW PELLER</v>
          </cell>
          <cell r="D527" t="str">
            <v>N</v>
          </cell>
          <cell r="E527" t="str">
            <v>20</v>
          </cell>
          <cell r="F527" t="str">
            <v>Specialty-Core</v>
          </cell>
          <cell r="G527">
            <v>46041</v>
          </cell>
          <cell r="H527" t="str">
            <v>BLENDED AND BTLD IN CANADA</v>
          </cell>
          <cell r="I527" t="str">
            <v>200</v>
          </cell>
          <cell r="J527" t="str">
            <v>Wine</v>
          </cell>
          <cell r="K527" t="str">
            <v>255</v>
          </cell>
          <cell r="L527" t="str">
            <v>Table Wine- White</v>
          </cell>
          <cell r="M527" t="str">
            <v>254</v>
          </cell>
          <cell r="N527" t="str">
            <v>Pinot Gris</v>
          </cell>
          <cell r="O527">
            <v>750</v>
          </cell>
          <cell r="P527">
            <v>12</v>
          </cell>
          <cell r="Q527" t="str">
            <v>012</v>
          </cell>
          <cell r="R527" t="str">
            <v>CA</v>
          </cell>
          <cell r="S527" t="str">
            <v>Canada</v>
          </cell>
          <cell r="T527" t="str">
            <v>999</v>
          </cell>
        </row>
        <row r="528">
          <cell r="A528">
            <v>70573</v>
          </cell>
          <cell r="B528" t="str">
            <v>COPPER MOON ZERO MALBEC</v>
          </cell>
          <cell r="C528" t="str">
            <v>ANDREW PELLER</v>
          </cell>
          <cell r="D528" t="str">
            <v>N</v>
          </cell>
          <cell r="E528" t="str">
            <v>20</v>
          </cell>
          <cell r="F528" t="str">
            <v>Specialty-Core</v>
          </cell>
          <cell r="G528">
            <v>46041</v>
          </cell>
          <cell r="H528" t="str">
            <v>BLENDED AND BTLD IN CANADA</v>
          </cell>
          <cell r="I528" t="str">
            <v>200</v>
          </cell>
          <cell r="J528" t="str">
            <v>Wine</v>
          </cell>
          <cell r="K528" t="str">
            <v>235</v>
          </cell>
          <cell r="L528" t="str">
            <v>Table Wine- Red</v>
          </cell>
          <cell r="M528" t="str">
            <v>247</v>
          </cell>
          <cell r="N528" t="str">
            <v>Malbec</v>
          </cell>
          <cell r="O528">
            <v>750</v>
          </cell>
          <cell r="P528">
            <v>12</v>
          </cell>
          <cell r="Q528" t="str">
            <v>012</v>
          </cell>
          <cell r="R528" t="str">
            <v>CA</v>
          </cell>
          <cell r="S528" t="str">
            <v>Canada</v>
          </cell>
          <cell r="T528" t="str">
            <v>999</v>
          </cell>
        </row>
        <row r="529">
          <cell r="A529">
            <v>70575</v>
          </cell>
          <cell r="B529" t="str">
            <v>LAYLOW CRISP ROSE</v>
          </cell>
          <cell r="C529" t="str">
            <v>ANDREW PELLER</v>
          </cell>
          <cell r="D529" t="str">
            <v>N</v>
          </cell>
          <cell r="E529" t="str">
            <v>20</v>
          </cell>
          <cell r="F529" t="str">
            <v>Specialty-Core</v>
          </cell>
          <cell r="G529">
            <v>46041</v>
          </cell>
          <cell r="H529" t="str">
            <v>BLENDED AND BTLD IN CANADA</v>
          </cell>
          <cell r="I529" t="str">
            <v>200</v>
          </cell>
          <cell r="J529" t="str">
            <v>Wine</v>
          </cell>
          <cell r="K529" t="str">
            <v>250</v>
          </cell>
          <cell r="L529" t="str">
            <v>Table Wine- Rose/Blush</v>
          </cell>
          <cell r="M529" t="str">
            <v>299</v>
          </cell>
          <cell r="N529" t="str">
            <v>Generic blend</v>
          </cell>
          <cell r="O529">
            <v>750</v>
          </cell>
          <cell r="P529">
            <v>12</v>
          </cell>
          <cell r="Q529" t="str">
            <v>012</v>
          </cell>
          <cell r="R529" t="str">
            <v>CA</v>
          </cell>
          <cell r="S529" t="str">
            <v>Canada</v>
          </cell>
          <cell r="T529" t="str">
            <v>999</v>
          </cell>
        </row>
        <row r="530">
          <cell r="A530">
            <v>70578</v>
          </cell>
          <cell r="B530" t="str">
            <v>LAYLOW PINOT GRIGIO</v>
          </cell>
          <cell r="C530" t="str">
            <v>ANDREW PELLER</v>
          </cell>
          <cell r="D530" t="str">
            <v>N</v>
          </cell>
          <cell r="E530" t="str">
            <v>20</v>
          </cell>
          <cell r="F530" t="str">
            <v>Specialty-Core</v>
          </cell>
          <cell r="G530">
            <v>46041</v>
          </cell>
          <cell r="H530" t="str">
            <v>BLENDED AND BTLD IN CANADA</v>
          </cell>
          <cell r="I530" t="str">
            <v>200</v>
          </cell>
          <cell r="J530" t="str">
            <v>Wine</v>
          </cell>
          <cell r="K530" t="str">
            <v>255</v>
          </cell>
          <cell r="L530" t="str">
            <v>Table Wine- White</v>
          </cell>
          <cell r="M530" t="str">
            <v>254</v>
          </cell>
          <cell r="N530" t="str">
            <v>Pinot Gris</v>
          </cell>
          <cell r="O530">
            <v>750</v>
          </cell>
          <cell r="P530">
            <v>12</v>
          </cell>
          <cell r="Q530" t="str">
            <v>012</v>
          </cell>
          <cell r="R530" t="str">
            <v>CA</v>
          </cell>
          <cell r="S530" t="str">
            <v>Canada</v>
          </cell>
          <cell r="T530" t="str">
            <v>999</v>
          </cell>
        </row>
        <row r="531">
          <cell r="A531">
            <v>70594</v>
          </cell>
          <cell r="B531" t="str">
            <v>GARANCES VENTOUX LESCALE BLANC</v>
          </cell>
          <cell r="C531" t="str">
            <v>DOMAINE DES GARANCES (VENTOUX)</v>
          </cell>
          <cell r="D531" t="str">
            <v>N</v>
          </cell>
          <cell r="E531" t="str">
            <v>23</v>
          </cell>
          <cell r="F531" t="str">
            <v>Seasonal Listing</v>
          </cell>
          <cell r="G531">
            <v>46041</v>
          </cell>
          <cell r="H531" t="str">
            <v>TABLE WINE-FRANCE</v>
          </cell>
          <cell r="I531" t="str">
            <v>200</v>
          </cell>
          <cell r="J531" t="str">
            <v>Wine</v>
          </cell>
          <cell r="K531" t="str">
            <v>255</v>
          </cell>
          <cell r="L531" t="str">
            <v>Table Wine- White</v>
          </cell>
          <cell r="M531" t="str">
            <v>298</v>
          </cell>
          <cell r="N531" t="str">
            <v>Varietal blend</v>
          </cell>
          <cell r="O531">
            <v>750</v>
          </cell>
          <cell r="P531">
            <v>6</v>
          </cell>
          <cell r="Q531" t="str">
            <v>006</v>
          </cell>
          <cell r="R531" t="str">
            <v>FR</v>
          </cell>
          <cell r="S531" t="str">
            <v>France</v>
          </cell>
          <cell r="T531" t="str">
            <v>999</v>
          </cell>
        </row>
        <row r="532">
          <cell r="A532">
            <v>70615</v>
          </cell>
          <cell r="B532" t="str">
            <v>PIATTELLI TORRONTES</v>
          </cell>
          <cell r="C532" t="str">
            <v>PIATTELLI (CAFAYATE)</v>
          </cell>
          <cell r="D532" t="str">
            <v>N</v>
          </cell>
          <cell r="E532" t="str">
            <v>23</v>
          </cell>
          <cell r="F532" t="str">
            <v>Seasonal Listing</v>
          </cell>
          <cell r="G532">
            <v>46041</v>
          </cell>
          <cell r="H532" t="str">
            <v>TABLE WINE-ARGENTINA</v>
          </cell>
          <cell r="I532" t="str">
            <v>200</v>
          </cell>
          <cell r="J532" t="str">
            <v>Wine</v>
          </cell>
          <cell r="K532" t="str">
            <v>235</v>
          </cell>
          <cell r="L532" t="str">
            <v>Table Wine- Red</v>
          </cell>
          <cell r="M532" t="str">
            <v>283</v>
          </cell>
          <cell r="N532" t="str">
            <v>Torrontes</v>
          </cell>
          <cell r="O532">
            <v>750</v>
          </cell>
          <cell r="P532">
            <v>12</v>
          </cell>
          <cell r="Q532" t="str">
            <v>012</v>
          </cell>
          <cell r="R532" t="str">
            <v>AR</v>
          </cell>
          <cell r="S532" t="str">
            <v>Argentina</v>
          </cell>
          <cell r="T532" t="str">
            <v>999</v>
          </cell>
        </row>
        <row r="533">
          <cell r="A533">
            <v>70576</v>
          </cell>
          <cell r="B533" t="str">
            <v>TEQUILA CHILLERS VAR PK 9/100T</v>
          </cell>
          <cell r="C533" t="str">
            <v>SHOTCRAFT INC</v>
          </cell>
          <cell r="D533" t="str">
            <v>N</v>
          </cell>
          <cell r="E533" t="str">
            <v>20</v>
          </cell>
          <cell r="F533" t="str">
            <v>Specialty-Core</v>
          </cell>
          <cell r="G533">
            <v>46041</v>
          </cell>
          <cell r="H533" t="str">
            <v>RTD IMPULSE</v>
          </cell>
          <cell r="I533" t="str">
            <v>300</v>
          </cell>
          <cell r="J533" t="str">
            <v>Ready to Drink</v>
          </cell>
          <cell r="K533" t="str">
            <v>315</v>
          </cell>
          <cell r="L533" t="str">
            <v>RTD - Spirit Based</v>
          </cell>
          <cell r="M533" t="str">
            <v>999</v>
          </cell>
          <cell r="N533" t="str">
            <v>Other</v>
          </cell>
          <cell r="O533">
            <v>900</v>
          </cell>
          <cell r="P533">
            <v>18</v>
          </cell>
          <cell r="Q533" t="str">
            <v>018</v>
          </cell>
          <cell r="R533" t="str">
            <v>CA</v>
          </cell>
          <cell r="S533" t="str">
            <v>Canada</v>
          </cell>
          <cell r="T533" t="str">
            <v>999</v>
          </cell>
        </row>
        <row r="534">
          <cell r="A534">
            <v>70636</v>
          </cell>
          <cell r="B534" t="str">
            <v>ESENCIAL CABERNET FRANC</v>
          </cell>
          <cell r="C534" t="str">
            <v>BODEGA VINA ALTA</v>
          </cell>
          <cell r="D534" t="str">
            <v>N</v>
          </cell>
          <cell r="E534" t="str">
            <v>22</v>
          </cell>
          <cell r="F534" t="str">
            <v>Specialty-Fringe</v>
          </cell>
          <cell r="G534">
            <v>46042</v>
          </cell>
          <cell r="H534" t="str">
            <v>TABLE WINE-ARGENTINA</v>
          </cell>
          <cell r="I534" t="str">
            <v>200</v>
          </cell>
          <cell r="J534" t="str">
            <v>Wine</v>
          </cell>
          <cell r="K534" t="str">
            <v>235</v>
          </cell>
          <cell r="L534" t="str">
            <v>Table Wine- Red</v>
          </cell>
          <cell r="M534" t="str">
            <v>225</v>
          </cell>
          <cell r="N534" t="str">
            <v>Cabernet Franc</v>
          </cell>
          <cell r="O534">
            <v>750</v>
          </cell>
          <cell r="P534">
            <v>6</v>
          </cell>
          <cell r="Q534" t="str">
            <v>006</v>
          </cell>
          <cell r="R534" t="str">
            <v>AR</v>
          </cell>
          <cell r="S534" t="str">
            <v>Argentina</v>
          </cell>
          <cell r="T534" t="str">
            <v>999</v>
          </cell>
        </row>
        <row r="535">
          <cell r="A535">
            <v>70625</v>
          </cell>
          <cell r="B535" t="str">
            <v>PIATTELLI RESERVE CAB SAUV</v>
          </cell>
          <cell r="C535" t="str">
            <v>PIATTELLI (CAFAYATE)</v>
          </cell>
          <cell r="D535" t="str">
            <v>N</v>
          </cell>
          <cell r="E535" t="str">
            <v>20</v>
          </cell>
          <cell r="F535" t="str">
            <v>Specialty-Core</v>
          </cell>
          <cell r="G535">
            <v>46042</v>
          </cell>
          <cell r="H535" t="str">
            <v>TABLE WINE-ARGENTINA</v>
          </cell>
          <cell r="I535" t="str">
            <v>200</v>
          </cell>
          <cell r="J535" t="str">
            <v>Wine</v>
          </cell>
          <cell r="K535" t="str">
            <v>235</v>
          </cell>
          <cell r="L535" t="str">
            <v>Table Wine- Red</v>
          </cell>
          <cell r="M535" t="str">
            <v>226</v>
          </cell>
          <cell r="N535" t="str">
            <v>Cabernet Sauvignon</v>
          </cell>
          <cell r="O535">
            <v>750</v>
          </cell>
          <cell r="P535">
            <v>12</v>
          </cell>
          <cell r="Q535" t="str">
            <v>012</v>
          </cell>
          <cell r="R535" t="str">
            <v>AR</v>
          </cell>
          <cell r="S535" t="str">
            <v>Argentina</v>
          </cell>
          <cell r="T535" t="str">
            <v>999</v>
          </cell>
        </row>
        <row r="536">
          <cell r="A536">
            <v>70629</v>
          </cell>
          <cell r="B536" t="str">
            <v>BALBO ESTATE RED BLEND</v>
          </cell>
          <cell r="C536" t="str">
            <v>AITOR IDER BALBO (MENDOZA)</v>
          </cell>
          <cell r="D536" t="str">
            <v>N</v>
          </cell>
          <cell r="E536" t="str">
            <v>20</v>
          </cell>
          <cell r="F536" t="str">
            <v>Specialty-Core</v>
          </cell>
          <cell r="G536">
            <v>46042</v>
          </cell>
          <cell r="H536" t="str">
            <v>TABLE WINE-ARGENTINA</v>
          </cell>
          <cell r="I536" t="str">
            <v>200</v>
          </cell>
          <cell r="J536" t="str">
            <v>Wine</v>
          </cell>
          <cell r="K536" t="str">
            <v>235</v>
          </cell>
          <cell r="L536" t="str">
            <v>Table Wine- Red</v>
          </cell>
          <cell r="M536" t="str">
            <v>298</v>
          </cell>
          <cell r="N536" t="str">
            <v>Varietal blend</v>
          </cell>
          <cell r="O536">
            <v>750</v>
          </cell>
          <cell r="P536">
            <v>12</v>
          </cell>
          <cell r="Q536" t="str">
            <v>012</v>
          </cell>
          <cell r="R536" t="str">
            <v>AR</v>
          </cell>
          <cell r="S536" t="str">
            <v>Argentina</v>
          </cell>
          <cell r="T536" t="str">
            <v>999</v>
          </cell>
        </row>
        <row r="537">
          <cell r="A537">
            <v>70627</v>
          </cell>
          <cell r="B537" t="str">
            <v>DON JULIO 1942 FIFA ANEJO TEQ</v>
          </cell>
          <cell r="C537" t="str">
            <v>DON JULIO (MEXICO)</v>
          </cell>
          <cell r="D537" t="str">
            <v>N</v>
          </cell>
          <cell r="E537" t="str">
            <v>11</v>
          </cell>
          <cell r="F537" t="str">
            <v>Buy Now</v>
          </cell>
          <cell r="G537">
            <v>46042</v>
          </cell>
          <cell r="H537" t="str">
            <v>MEZCAL/TEQUILA/RAICILLA</v>
          </cell>
          <cell r="I537" t="str">
            <v>100</v>
          </cell>
          <cell r="J537" t="str">
            <v>Spirits</v>
          </cell>
          <cell r="K537" t="str">
            <v>170</v>
          </cell>
          <cell r="L537" t="str">
            <v>Tequila/Mezcal/Raicilla</v>
          </cell>
          <cell r="M537" t="str">
            <v>176</v>
          </cell>
          <cell r="N537" t="str">
            <v>Anejo/Extra Aged</v>
          </cell>
          <cell r="O537">
            <v>750</v>
          </cell>
          <cell r="P537">
            <v>6</v>
          </cell>
          <cell r="Q537" t="str">
            <v>006</v>
          </cell>
          <cell r="R537" t="str">
            <v>MX</v>
          </cell>
          <cell r="S537" t="str">
            <v>Mexico</v>
          </cell>
          <cell r="T537" t="str">
            <v>999</v>
          </cell>
        </row>
        <row r="538">
          <cell r="A538">
            <v>70635</v>
          </cell>
          <cell r="B538" t="str">
            <v>DON JULIO 1942 FIFA ANEJO TEQ</v>
          </cell>
          <cell r="C538" t="str">
            <v>DON JULIO (MEXICO)</v>
          </cell>
          <cell r="D538" t="str">
            <v>N</v>
          </cell>
          <cell r="E538" t="str">
            <v>11</v>
          </cell>
          <cell r="F538" t="str">
            <v>Buy Now</v>
          </cell>
          <cell r="G538">
            <v>46042</v>
          </cell>
          <cell r="H538" t="str">
            <v>MEZCAL/TEQUILA/RAICILLA</v>
          </cell>
          <cell r="I538" t="str">
            <v>100</v>
          </cell>
          <cell r="J538" t="str">
            <v>Spirits</v>
          </cell>
          <cell r="K538" t="str">
            <v>170</v>
          </cell>
          <cell r="L538" t="str">
            <v>Tequila/Mezcal/Raicilla</v>
          </cell>
          <cell r="M538" t="str">
            <v>176</v>
          </cell>
          <cell r="N538" t="str">
            <v>Anejo/Extra Aged</v>
          </cell>
          <cell r="O538">
            <v>50</v>
          </cell>
          <cell r="P538">
            <v>60</v>
          </cell>
          <cell r="Q538" t="str">
            <v>060</v>
          </cell>
          <cell r="R538" t="str">
            <v>MX</v>
          </cell>
          <cell r="S538" t="str">
            <v>Mexico</v>
          </cell>
          <cell r="T538" t="str">
            <v>999</v>
          </cell>
        </row>
        <row r="539">
          <cell r="A539">
            <v>65154</v>
          </cell>
          <cell r="B539" t="str">
            <v>VIB MYSTIC HAZE PALE ALE 568C</v>
          </cell>
          <cell r="C539" t="str">
            <v>VANCOUVER ISLAND BREWING (BC)</v>
          </cell>
          <cell r="D539" t="str">
            <v>L</v>
          </cell>
          <cell r="E539">
            <v>10</v>
          </cell>
          <cell r="F539" t="str">
            <v>General List</v>
          </cell>
          <cell r="G539">
            <v>45979</v>
          </cell>
          <cell r="H539" t="str">
            <v>MBLL DISTRIBUTED BEER</v>
          </cell>
          <cell r="I539">
            <v>400</v>
          </cell>
          <cell r="J539" t="str">
            <v>Beer</v>
          </cell>
          <cell r="K539">
            <v>430</v>
          </cell>
          <cell r="L539" t="str">
            <v>Beer- MBLL Distributed</v>
          </cell>
          <cell r="M539">
            <v>405</v>
          </cell>
          <cell r="N539" t="str">
            <v>Ale - Alc 4.1 to 5.5</v>
          </cell>
          <cell r="R539" t="str">
            <v>CA</v>
          </cell>
          <cell r="S539" t="str">
            <v>Canada</v>
          </cell>
          <cell r="T539">
            <v>999</v>
          </cell>
        </row>
        <row r="540">
          <cell r="A540">
            <v>70639</v>
          </cell>
          <cell r="B540" t="str">
            <v>SMIRNOFF RL #21 FIFA ED VODKA</v>
          </cell>
          <cell r="C540" t="str">
            <v>SMIRNOFF (CANADA)</v>
          </cell>
          <cell r="D540" t="str">
            <v>N</v>
          </cell>
          <cell r="E540">
            <v>23</v>
          </cell>
          <cell r="F540" t="str">
            <v>Seasonal Listing</v>
          </cell>
          <cell r="G540">
            <v>46043</v>
          </cell>
          <cell r="H540" t="str">
            <v>VODKA</v>
          </cell>
          <cell r="I540">
            <v>100</v>
          </cell>
          <cell r="J540" t="str">
            <v>Spirits</v>
          </cell>
          <cell r="K540">
            <v>180</v>
          </cell>
          <cell r="L540" t="str">
            <v>Vodka</v>
          </cell>
          <cell r="M540">
            <v>180</v>
          </cell>
          <cell r="N540" t="str">
            <v>Regular Vodka</v>
          </cell>
          <cell r="O540">
            <v>750</v>
          </cell>
          <cell r="P540">
            <v>12</v>
          </cell>
          <cell r="Q540">
            <v>12</v>
          </cell>
          <cell r="R540" t="str">
            <v>CA</v>
          </cell>
          <cell r="S540" t="str">
            <v>Canada</v>
          </cell>
          <cell r="T540">
            <v>999</v>
          </cell>
        </row>
        <row r="541">
          <cell r="A541">
            <v>70657</v>
          </cell>
          <cell r="B541" t="str">
            <v>SAILOR JERRY SPICED RUM</v>
          </cell>
          <cell r="C541" t="str">
            <v>SAILOR JERRY (UK)</v>
          </cell>
          <cell r="D541" t="str">
            <v>N</v>
          </cell>
          <cell r="E541">
            <v>10</v>
          </cell>
          <cell r="F541" t="str">
            <v>General List</v>
          </cell>
          <cell r="G541">
            <v>46043</v>
          </cell>
          <cell r="H541" t="str">
            <v>RUM, SPICED</v>
          </cell>
          <cell r="I541">
            <v>100</v>
          </cell>
          <cell r="J541" t="str">
            <v>Spirits</v>
          </cell>
          <cell r="K541">
            <v>160</v>
          </cell>
          <cell r="L541" t="str">
            <v>Rum</v>
          </cell>
          <cell r="M541">
            <v>165</v>
          </cell>
          <cell r="N541" t="str">
            <v>Rum - Spiced</v>
          </cell>
          <cell r="O541">
            <v>750</v>
          </cell>
          <cell r="P541">
            <v>12</v>
          </cell>
          <cell r="Q541">
            <v>12</v>
          </cell>
          <cell r="R541" t="str">
            <v>GB</v>
          </cell>
          <cell r="S541" t="str">
            <v>United Kingdom</v>
          </cell>
          <cell r="T541">
            <v>999</v>
          </cell>
        </row>
        <row r="542">
          <cell r="A542">
            <v>70649</v>
          </cell>
          <cell r="B542" t="str">
            <v>SAILOR JERRY SPICED RUM</v>
          </cell>
          <cell r="C542" t="str">
            <v>SAILOR JERRY (UK)</v>
          </cell>
          <cell r="D542" t="str">
            <v>N</v>
          </cell>
          <cell r="E542">
            <v>10</v>
          </cell>
          <cell r="F542" t="str">
            <v>General List</v>
          </cell>
          <cell r="G542">
            <v>46043</v>
          </cell>
          <cell r="H542" t="str">
            <v>RUM, SPICED</v>
          </cell>
          <cell r="I542">
            <v>100</v>
          </cell>
          <cell r="J542" t="str">
            <v>Spirits</v>
          </cell>
          <cell r="K542">
            <v>160</v>
          </cell>
          <cell r="L542" t="str">
            <v>Rum</v>
          </cell>
          <cell r="M542">
            <v>165</v>
          </cell>
          <cell r="N542" t="str">
            <v>Rum - Spiced</v>
          </cell>
          <cell r="O542">
            <v>375</v>
          </cell>
          <cell r="P542">
            <v>12</v>
          </cell>
          <cell r="Q542">
            <v>12</v>
          </cell>
          <cell r="R542" t="str">
            <v>GB</v>
          </cell>
          <cell r="S542" t="str">
            <v>United Kingdom</v>
          </cell>
          <cell r="T542">
            <v>999</v>
          </cell>
        </row>
        <row r="543">
          <cell r="A543">
            <v>70652</v>
          </cell>
          <cell r="B543" t="str">
            <v>SAILOR JERRY SPICED RUM</v>
          </cell>
          <cell r="C543" t="str">
            <v>SAILOR JERRY (UK)</v>
          </cell>
          <cell r="D543" t="str">
            <v>N</v>
          </cell>
          <cell r="E543">
            <v>20</v>
          </cell>
          <cell r="F543" t="str">
            <v>Specialty-Core</v>
          </cell>
          <cell r="G543">
            <v>46043</v>
          </cell>
          <cell r="H543" t="str">
            <v>RUM, SPICED</v>
          </cell>
          <cell r="I543">
            <v>100</v>
          </cell>
          <cell r="J543" t="str">
            <v>Spirits</v>
          </cell>
          <cell r="K543">
            <v>160</v>
          </cell>
          <cell r="L543" t="str">
            <v>Rum</v>
          </cell>
          <cell r="M543">
            <v>165</v>
          </cell>
          <cell r="N543" t="str">
            <v>Rum - Spiced</v>
          </cell>
          <cell r="O543">
            <v>1140</v>
          </cell>
          <cell r="P543">
            <v>6</v>
          </cell>
          <cell r="Q543">
            <v>6</v>
          </cell>
          <cell r="R543" t="str">
            <v>GB</v>
          </cell>
          <cell r="S543" t="str">
            <v>United Kingdom</v>
          </cell>
          <cell r="T543">
            <v>999</v>
          </cell>
        </row>
        <row r="544">
          <cell r="A544">
            <v>70663</v>
          </cell>
          <cell r="B544" t="str">
            <v>CABANA COAST RUM &amp; COLA 473C</v>
          </cell>
          <cell r="C544" t="str">
            <v>ICONIC BREWING COMPANY (ONT)</v>
          </cell>
          <cell r="D544" t="str">
            <v>N</v>
          </cell>
          <cell r="E544">
            <v>10</v>
          </cell>
          <cell r="F544" t="str">
            <v>General List</v>
          </cell>
          <cell r="G544">
            <v>46044</v>
          </cell>
          <cell r="H544" t="str">
            <v>READY TO SERVE</v>
          </cell>
          <cell r="I544">
            <v>300</v>
          </cell>
          <cell r="J544" t="str">
            <v>Ready to Drink</v>
          </cell>
          <cell r="K544">
            <v>335</v>
          </cell>
          <cell r="L544" t="str">
            <v>RTD-One Pour Cocktail&gt;7%&lt;=14.5</v>
          </cell>
          <cell r="M544">
            <v>308</v>
          </cell>
          <cell r="N544" t="str">
            <v>Cocktails</v>
          </cell>
          <cell r="O544">
            <v>473</v>
          </cell>
          <cell r="P544">
            <v>24</v>
          </cell>
          <cell r="Q544">
            <v>24</v>
          </cell>
          <cell r="R544" t="str">
            <v>CA</v>
          </cell>
          <cell r="S544" t="str">
            <v>Canada</v>
          </cell>
          <cell r="T544">
            <v>999</v>
          </cell>
        </row>
        <row r="545">
          <cell r="A545">
            <v>328567</v>
          </cell>
          <cell r="B545" t="str">
            <v>CATHEDRAL CELLAR CAB SAUVIGNON</v>
          </cell>
          <cell r="C545" t="str">
            <v>KWV (WESTERN CAPE)</v>
          </cell>
          <cell r="D545" t="str">
            <v>N</v>
          </cell>
          <cell r="E545">
            <v>22</v>
          </cell>
          <cell r="F545" t="str">
            <v>Specialty-Fringe</v>
          </cell>
          <cell r="G545">
            <v>46048</v>
          </cell>
          <cell r="H545" t="str">
            <v>TABLE WINE-SOUTH AFRICA</v>
          </cell>
          <cell r="I545">
            <v>200</v>
          </cell>
          <cell r="J545" t="str">
            <v>Wine</v>
          </cell>
          <cell r="K545">
            <v>235</v>
          </cell>
          <cell r="L545" t="str">
            <v>Table Wine- Red</v>
          </cell>
          <cell r="M545">
            <v>226</v>
          </cell>
          <cell r="N545" t="str">
            <v>Cabernet Sauvignon</v>
          </cell>
          <cell r="O545">
            <v>750</v>
          </cell>
          <cell r="P545">
            <v>12</v>
          </cell>
          <cell r="Q545">
            <v>12</v>
          </cell>
          <cell r="R545" t="str">
            <v>ZA</v>
          </cell>
          <cell r="S545" t="str">
            <v>South Africa</v>
          </cell>
          <cell r="T545">
            <v>999</v>
          </cell>
        </row>
        <row r="546">
          <cell r="A546">
            <v>70693</v>
          </cell>
          <cell r="B546" t="str">
            <v>HALLASAN GUAVA SOJU</v>
          </cell>
          <cell r="C546" t="str">
            <v>HALLASAN (S KOREA)</v>
          </cell>
          <cell r="D546" t="str">
            <v>N</v>
          </cell>
          <cell r="E546">
            <v>23</v>
          </cell>
          <cell r="F546" t="str">
            <v>Seasonal Listing</v>
          </cell>
          <cell r="G546">
            <v>46048</v>
          </cell>
          <cell r="H546" t="str">
            <v>EAST ASIA</v>
          </cell>
          <cell r="I546">
            <v>100</v>
          </cell>
          <cell r="J546" t="str">
            <v>Spirits</v>
          </cell>
          <cell r="K546">
            <v>152</v>
          </cell>
          <cell r="L546" t="str">
            <v>Soju</v>
          </cell>
          <cell r="M546">
            <v>153</v>
          </cell>
          <cell r="N546" t="str">
            <v>Soju Flavoured</v>
          </cell>
          <cell r="O546">
            <v>375</v>
          </cell>
          <cell r="P546">
            <v>20</v>
          </cell>
          <cell r="Q546">
            <v>20</v>
          </cell>
          <cell r="R546" t="str">
            <v>KR</v>
          </cell>
          <cell r="S546" t="str">
            <v>South Korea</v>
          </cell>
          <cell r="T546">
            <v>999</v>
          </cell>
        </row>
        <row r="547">
          <cell r="A547">
            <v>70698</v>
          </cell>
          <cell r="B547" t="str">
            <v>MATE BRUNELLO MONTALCINO 2020</v>
          </cell>
          <cell r="C547" t="str">
            <v>MATE WINE (TUSCANY)</v>
          </cell>
          <cell r="D547" t="str">
            <v>N</v>
          </cell>
          <cell r="E547">
            <v>23</v>
          </cell>
          <cell r="F547" t="str">
            <v>Seasonal Listing</v>
          </cell>
          <cell r="G547">
            <v>46048</v>
          </cell>
          <cell r="H547" t="str">
            <v>TABLE WINE-ITALY</v>
          </cell>
          <cell r="I547">
            <v>200</v>
          </cell>
          <cell r="J547" t="str">
            <v>Wine</v>
          </cell>
          <cell r="K547">
            <v>235</v>
          </cell>
          <cell r="L547" t="str">
            <v>Table Wine- Red</v>
          </cell>
          <cell r="M547">
            <v>271</v>
          </cell>
          <cell r="N547" t="str">
            <v>Sangiovese</v>
          </cell>
          <cell r="O547">
            <v>750</v>
          </cell>
          <cell r="P547">
            <v>6</v>
          </cell>
          <cell r="Q547">
            <v>6</v>
          </cell>
          <cell r="R547" t="str">
            <v>IT</v>
          </cell>
          <cell r="S547" t="str">
            <v>Italy</v>
          </cell>
          <cell r="T547">
            <v>999</v>
          </cell>
        </row>
        <row r="548">
          <cell r="A548">
            <v>70696</v>
          </cell>
          <cell r="B548" t="str">
            <v>CHUM CHURUM ORIG SOJU</v>
          </cell>
          <cell r="C548" t="str">
            <v>LOTTE CHILSUNG (KOREA)</v>
          </cell>
          <cell r="D548" t="str">
            <v>N</v>
          </cell>
          <cell r="E548">
            <v>20</v>
          </cell>
          <cell r="F548" t="str">
            <v>Specialty-Core</v>
          </cell>
          <cell r="G548">
            <v>46048</v>
          </cell>
          <cell r="H548" t="str">
            <v>EAST ASIA</v>
          </cell>
          <cell r="I548">
            <v>100</v>
          </cell>
          <cell r="J548" t="str">
            <v>Spirits</v>
          </cell>
          <cell r="K548">
            <v>152</v>
          </cell>
          <cell r="L548" t="str">
            <v>Soju</v>
          </cell>
          <cell r="M548">
            <v>152</v>
          </cell>
          <cell r="N548" t="str">
            <v>Soju</v>
          </cell>
          <cell r="O548">
            <v>750</v>
          </cell>
          <cell r="P548">
            <v>12</v>
          </cell>
          <cell r="Q548">
            <v>12</v>
          </cell>
          <cell r="R548" t="str">
            <v>KR</v>
          </cell>
          <cell r="S548" t="str">
            <v>South Korea</v>
          </cell>
          <cell r="T548">
            <v>999</v>
          </cell>
        </row>
        <row r="549">
          <cell r="A549">
            <v>70697</v>
          </cell>
          <cell r="B549" t="str">
            <v>CHUM CHURUM SAERO LYCHEE SOJU</v>
          </cell>
          <cell r="C549" t="str">
            <v>LOTTE CHILSUNG (KOREA)</v>
          </cell>
          <cell r="D549" t="str">
            <v>N</v>
          </cell>
          <cell r="E549">
            <v>23</v>
          </cell>
          <cell r="F549" t="str">
            <v>Seasonal Listing</v>
          </cell>
          <cell r="G549">
            <v>46048</v>
          </cell>
          <cell r="H549" t="str">
            <v>EAST ASIA</v>
          </cell>
          <cell r="I549">
            <v>100</v>
          </cell>
          <cell r="J549" t="str">
            <v>Spirits</v>
          </cell>
          <cell r="K549">
            <v>152</v>
          </cell>
          <cell r="L549" t="str">
            <v>Soju</v>
          </cell>
          <cell r="M549">
            <v>153</v>
          </cell>
          <cell r="N549" t="str">
            <v>Soju Flavoured</v>
          </cell>
          <cell r="O549">
            <v>375</v>
          </cell>
          <cell r="P549">
            <v>12</v>
          </cell>
          <cell r="Q549">
            <v>12</v>
          </cell>
          <cell r="R549" t="str">
            <v>KR</v>
          </cell>
          <cell r="S549" t="str">
            <v>South Korea</v>
          </cell>
          <cell r="T549">
            <v>999</v>
          </cell>
        </row>
        <row r="550">
          <cell r="A550">
            <v>70699</v>
          </cell>
          <cell r="B550" t="str">
            <v>CHUM CHURUM SAERO APRICT SOJU</v>
          </cell>
          <cell r="C550" t="str">
            <v>LOTTE CHILSUNG (KOREA)</v>
          </cell>
          <cell r="D550" t="str">
            <v>N</v>
          </cell>
          <cell r="E550">
            <v>23</v>
          </cell>
          <cell r="F550" t="str">
            <v>Seasonal Listing</v>
          </cell>
          <cell r="G550">
            <v>46048</v>
          </cell>
          <cell r="H550" t="str">
            <v>EAST ASIA</v>
          </cell>
          <cell r="I550">
            <v>100</v>
          </cell>
          <cell r="J550" t="str">
            <v>Spirits</v>
          </cell>
          <cell r="K550">
            <v>152</v>
          </cell>
          <cell r="L550" t="str">
            <v>Soju</v>
          </cell>
          <cell r="M550">
            <v>153</v>
          </cell>
          <cell r="N550" t="str">
            <v>Soju Flavoured</v>
          </cell>
          <cell r="O550">
            <v>375</v>
          </cell>
          <cell r="P550">
            <v>12</v>
          </cell>
          <cell r="Q550">
            <v>12</v>
          </cell>
          <cell r="R550" t="str">
            <v>KR</v>
          </cell>
          <cell r="S550" t="str">
            <v>South Korea</v>
          </cell>
          <cell r="T550">
            <v>999</v>
          </cell>
        </row>
        <row r="551">
          <cell r="A551">
            <v>70700</v>
          </cell>
          <cell r="B551" t="str">
            <v>CHUM CHURUM SAERO ORIG SOJU</v>
          </cell>
          <cell r="C551" t="str">
            <v>LOTTE CHILSUNG (KOREA)</v>
          </cell>
          <cell r="D551" t="str">
            <v>N</v>
          </cell>
          <cell r="E551">
            <v>23</v>
          </cell>
          <cell r="F551" t="str">
            <v>Seasonal Listing</v>
          </cell>
          <cell r="G551">
            <v>46048</v>
          </cell>
          <cell r="H551" t="str">
            <v>EAST ASIA</v>
          </cell>
          <cell r="I551">
            <v>100</v>
          </cell>
          <cell r="J551" t="str">
            <v>Spirits</v>
          </cell>
          <cell r="K551">
            <v>152</v>
          </cell>
          <cell r="L551" t="str">
            <v>Soju</v>
          </cell>
          <cell r="M551">
            <v>152</v>
          </cell>
          <cell r="N551" t="str">
            <v>Soju</v>
          </cell>
          <cell r="O551">
            <v>375</v>
          </cell>
          <cell r="P551">
            <v>12</v>
          </cell>
          <cell r="Q551">
            <v>12</v>
          </cell>
          <cell r="R551" t="str">
            <v>KR</v>
          </cell>
          <cell r="S551" t="str">
            <v>South Korea</v>
          </cell>
          <cell r="T551">
            <v>999</v>
          </cell>
        </row>
        <row r="552">
          <cell r="A552">
            <v>70689</v>
          </cell>
          <cell r="B552" t="str">
            <v>BEACH SHACK BLKBRY BLONDE 568C</v>
          </cell>
          <cell r="C552" t="str">
            <v>VANCOUVER ISLAND BREWING (BC)</v>
          </cell>
          <cell r="D552" t="str">
            <v>N</v>
          </cell>
          <cell r="E552">
            <v>10</v>
          </cell>
          <cell r="F552" t="str">
            <v>General List</v>
          </cell>
          <cell r="G552">
            <v>46048</v>
          </cell>
          <cell r="H552" t="str">
            <v>MBLL DISTRIBUTED BEER</v>
          </cell>
          <cell r="I552">
            <v>400</v>
          </cell>
          <cell r="J552" t="str">
            <v>Beer</v>
          </cell>
          <cell r="K552">
            <v>430</v>
          </cell>
          <cell r="L552" t="str">
            <v>Beer- MBLL Distributed</v>
          </cell>
          <cell r="M552">
            <v>405</v>
          </cell>
          <cell r="N552" t="str">
            <v>Ale - Alc 4.1 to 5.5</v>
          </cell>
          <cell r="O552">
            <v>568</v>
          </cell>
          <cell r="P552">
            <v>24</v>
          </cell>
          <cell r="Q552">
            <v>24</v>
          </cell>
          <cell r="R552" t="str">
            <v>CA</v>
          </cell>
          <cell r="S552" t="str">
            <v>Canada</v>
          </cell>
          <cell r="T552">
            <v>223</v>
          </cell>
        </row>
        <row r="553">
          <cell r="A553">
            <v>70690</v>
          </cell>
          <cell r="B553" t="str">
            <v>LIME CREAMSICLE SOUR 473C</v>
          </cell>
          <cell r="C553" t="str">
            <v>WHISTLER BREWING CO (BC)</v>
          </cell>
          <cell r="D553" t="str">
            <v>N</v>
          </cell>
          <cell r="E553">
            <v>10</v>
          </cell>
          <cell r="F553" t="str">
            <v>General List</v>
          </cell>
          <cell r="G553">
            <v>46048</v>
          </cell>
          <cell r="H553" t="str">
            <v>MBLL DISTRIBUTED BEER</v>
          </cell>
          <cell r="I553">
            <v>400</v>
          </cell>
          <cell r="J553" t="str">
            <v>Beer</v>
          </cell>
          <cell r="K553">
            <v>430</v>
          </cell>
          <cell r="L553" t="str">
            <v>Beer- MBLL Distributed</v>
          </cell>
          <cell r="M553">
            <v>405</v>
          </cell>
          <cell r="N553" t="str">
            <v>Ale - Alc 4.1 to 5.5</v>
          </cell>
          <cell r="O553">
            <v>473</v>
          </cell>
          <cell r="P553">
            <v>24</v>
          </cell>
          <cell r="Q553">
            <v>24</v>
          </cell>
          <cell r="R553" t="str">
            <v>CA</v>
          </cell>
          <cell r="S553" t="str">
            <v>Canada</v>
          </cell>
          <cell r="T553">
            <v>999</v>
          </cell>
        </row>
        <row r="554">
          <cell r="A554">
            <v>409758</v>
          </cell>
          <cell r="B554" t="str">
            <v>QUAILS' GATE QUEUE 2022 VQA</v>
          </cell>
          <cell r="C554" t="str">
            <v>QUAILS' GATE (OKANAGAN)</v>
          </cell>
          <cell r="D554" t="str">
            <v>N</v>
          </cell>
          <cell r="E554">
            <v>23</v>
          </cell>
          <cell r="F554" t="str">
            <v>Seasonal Listing</v>
          </cell>
          <cell r="G554">
            <v>46050</v>
          </cell>
          <cell r="H554" t="str">
            <v>TABLE WINE-CANADA VQA &amp; OTHER</v>
          </cell>
          <cell r="I554">
            <v>200</v>
          </cell>
          <cell r="J554" t="str">
            <v>Wine</v>
          </cell>
          <cell r="K554">
            <v>235</v>
          </cell>
          <cell r="L554" t="str">
            <v>Table Wine- Red</v>
          </cell>
          <cell r="M554">
            <v>298</v>
          </cell>
          <cell r="N554" t="str">
            <v>Varietal blend</v>
          </cell>
          <cell r="O554">
            <v>750</v>
          </cell>
          <cell r="P554">
            <v>12</v>
          </cell>
          <cell r="Q554">
            <v>12</v>
          </cell>
          <cell r="R554" t="str">
            <v>CA</v>
          </cell>
          <cell r="S554" t="str">
            <v>Canada</v>
          </cell>
          <cell r="T554">
            <v>223</v>
          </cell>
        </row>
        <row r="555">
          <cell r="A555">
            <v>60281</v>
          </cell>
          <cell r="B555" t="str">
            <v>HAKUTSURU DAI GINJO SAKE</v>
          </cell>
          <cell r="C555" t="str">
            <v>HAKUTSURU (JAPAN)</v>
          </cell>
          <cell r="D555" t="str">
            <v>N</v>
          </cell>
          <cell r="E555">
            <v>11</v>
          </cell>
          <cell r="F555" t="str">
            <v>Buy Now</v>
          </cell>
          <cell r="G555">
            <v>46050</v>
          </cell>
          <cell r="H555" t="str">
            <v>EAST ASIA</v>
          </cell>
          <cell r="I555">
            <v>200</v>
          </cell>
          <cell r="J555" t="str">
            <v>Wine</v>
          </cell>
          <cell r="K555">
            <v>220</v>
          </cell>
          <cell r="L555" t="str">
            <v>Sake</v>
          </cell>
          <cell r="M555">
            <v>999</v>
          </cell>
          <cell r="N555" t="str">
            <v>Other</v>
          </cell>
          <cell r="O555">
            <v>720</v>
          </cell>
          <cell r="P555">
            <v>6</v>
          </cell>
          <cell r="Q555">
            <v>6</v>
          </cell>
          <cell r="R555" t="str">
            <v>JP</v>
          </cell>
          <cell r="S555" t="str">
            <v>Japan</v>
          </cell>
          <cell r="T555">
            <v>999</v>
          </cell>
        </row>
        <row r="556">
          <cell r="A556">
            <v>70714</v>
          </cell>
          <cell r="B556" t="str">
            <v>GARRISON PB&amp;J ALE 473C</v>
          </cell>
          <cell r="C556" t="str">
            <v>GARRISON BREWING COMPANY (NS)</v>
          </cell>
          <cell r="D556" t="str">
            <v>N</v>
          </cell>
          <cell r="E556">
            <v>10</v>
          </cell>
          <cell r="F556" t="str">
            <v>General List</v>
          </cell>
          <cell r="G556">
            <v>46050</v>
          </cell>
          <cell r="H556" t="str">
            <v>MBLL DISTRIBUTED BEER</v>
          </cell>
          <cell r="I556">
            <v>400</v>
          </cell>
          <cell r="J556" t="str">
            <v>Beer</v>
          </cell>
          <cell r="K556">
            <v>430</v>
          </cell>
          <cell r="L556" t="str">
            <v>Beer- MBLL Distributed</v>
          </cell>
          <cell r="M556">
            <v>405</v>
          </cell>
          <cell r="N556" t="str">
            <v>Ale - Alc 4.1 to 5.5</v>
          </cell>
          <cell r="O556">
            <v>473</v>
          </cell>
          <cell r="P556">
            <v>24</v>
          </cell>
          <cell r="Q556">
            <v>24</v>
          </cell>
          <cell r="R556" t="str">
            <v>CA</v>
          </cell>
          <cell r="S556" t="str">
            <v>Canada</v>
          </cell>
          <cell r="T556">
            <v>999</v>
          </cell>
        </row>
        <row r="557">
          <cell r="A557">
            <v>70716</v>
          </cell>
          <cell r="B557" t="str">
            <v>STIEGL RADLER PACK 6/500C</v>
          </cell>
          <cell r="C557" t="str">
            <v>STIEGL BRAUEREI (AUSTIRA)</v>
          </cell>
          <cell r="D557" t="str">
            <v>N</v>
          </cell>
          <cell r="E557">
            <v>10</v>
          </cell>
          <cell r="F557" t="str">
            <v>General List</v>
          </cell>
          <cell r="G557">
            <v>46050</v>
          </cell>
          <cell r="H557" t="str">
            <v>MBLL DISTRIBUTED BEER</v>
          </cell>
          <cell r="I557">
            <v>400</v>
          </cell>
          <cell r="J557" t="str">
            <v>Beer</v>
          </cell>
          <cell r="K557">
            <v>430</v>
          </cell>
          <cell r="L557" t="str">
            <v>Beer- MBLL Distributed</v>
          </cell>
          <cell r="M557">
            <v>420</v>
          </cell>
          <cell r="N557" t="str">
            <v>Extra Light/Light-Alc 1.1 -4.0</v>
          </cell>
          <cell r="O557">
            <v>3000</v>
          </cell>
          <cell r="P557">
            <v>4</v>
          </cell>
          <cell r="Q557">
            <v>4</v>
          </cell>
          <cell r="R557" t="str">
            <v>AT</v>
          </cell>
          <cell r="S557" t="str">
            <v>Austria</v>
          </cell>
          <cell r="T557">
            <v>999</v>
          </cell>
        </row>
        <row r="558">
          <cell r="A558">
            <v>70720</v>
          </cell>
          <cell r="B558" t="str">
            <v>GEORGIAN BAY LEMON DROP</v>
          </cell>
          <cell r="C558" t="str">
            <v>GEORGIAN BAY SPIRITS CP (ONT)</v>
          </cell>
          <cell r="D558" t="str">
            <v>N</v>
          </cell>
          <cell r="E558">
            <v>10</v>
          </cell>
          <cell r="F558" t="str">
            <v>General List</v>
          </cell>
          <cell r="G558">
            <v>46050</v>
          </cell>
          <cell r="H558" t="str">
            <v>READY TO SERVE</v>
          </cell>
          <cell r="I558">
            <v>100</v>
          </cell>
          <cell r="J558" t="str">
            <v>Spirits</v>
          </cell>
          <cell r="K558">
            <v>180</v>
          </cell>
          <cell r="L558" t="str">
            <v>Vodka</v>
          </cell>
          <cell r="M558">
            <v>181</v>
          </cell>
          <cell r="N558" t="str">
            <v>Flavoured Vodka</v>
          </cell>
          <cell r="O558">
            <v>375</v>
          </cell>
          <cell r="P558">
            <v>12</v>
          </cell>
          <cell r="Q558">
            <v>12</v>
          </cell>
          <cell r="R558" t="str">
            <v>CA</v>
          </cell>
          <cell r="S558" t="str">
            <v>Canada</v>
          </cell>
          <cell r="T558">
            <v>999</v>
          </cell>
        </row>
        <row r="559">
          <cell r="A559">
            <v>69459</v>
          </cell>
          <cell r="B559" t="str">
            <v>SMIRNOFF CRUSH LEMON LIME 473C</v>
          </cell>
          <cell r="C559" t="str">
            <v>DIAGIO (CANADA)</v>
          </cell>
          <cell r="D559" t="str">
            <v>N</v>
          </cell>
          <cell r="E559">
            <v>10</v>
          </cell>
          <cell r="F559" t="str">
            <v>General List</v>
          </cell>
          <cell r="G559">
            <v>46051</v>
          </cell>
          <cell r="H559" t="str">
            <v>COOLERS</v>
          </cell>
          <cell r="I559">
            <v>300</v>
          </cell>
          <cell r="J559" t="str">
            <v>Ready to Drink</v>
          </cell>
          <cell r="K559">
            <v>315</v>
          </cell>
          <cell r="L559" t="str">
            <v>RTD - Spirit Based</v>
          </cell>
          <cell r="M559">
            <v>305</v>
          </cell>
          <cell r="N559" t="str">
            <v>Coolers</v>
          </cell>
          <cell r="O559">
            <v>473</v>
          </cell>
          <cell r="P559">
            <v>24</v>
          </cell>
          <cell r="Q559">
            <v>24</v>
          </cell>
          <cell r="R559" t="str">
            <v>CA</v>
          </cell>
          <cell r="S559" t="str">
            <v>Canada</v>
          </cell>
          <cell r="T559">
            <v>999</v>
          </cell>
        </row>
        <row r="560">
          <cell r="A560">
            <v>69647</v>
          </cell>
          <cell r="B560" t="str">
            <v>CAPTAIN SP RUM PUNCH PNAPL473C</v>
          </cell>
          <cell r="C560" t="str">
            <v>CAPTAIN MORGAN</v>
          </cell>
          <cell r="D560" t="str">
            <v>N</v>
          </cell>
          <cell r="E560">
            <v>10</v>
          </cell>
          <cell r="F560" t="str">
            <v>General List</v>
          </cell>
          <cell r="G560">
            <v>46051</v>
          </cell>
          <cell r="H560" t="str">
            <v>COCKTAILS</v>
          </cell>
          <cell r="I560">
            <v>300</v>
          </cell>
          <cell r="J560" t="str">
            <v>Ready to Drink</v>
          </cell>
          <cell r="K560">
            <v>315</v>
          </cell>
          <cell r="L560" t="str">
            <v>RTD - Spirit Based</v>
          </cell>
          <cell r="M560">
            <v>308</v>
          </cell>
          <cell r="N560" t="str">
            <v>Cocktails</v>
          </cell>
          <cell r="O560">
            <v>473</v>
          </cell>
          <cell r="P560">
            <v>24</v>
          </cell>
          <cell r="Q560">
            <v>24</v>
          </cell>
          <cell r="R560" t="str">
            <v>CA</v>
          </cell>
          <cell r="S560" t="str">
            <v>Canada</v>
          </cell>
          <cell r="T560">
            <v>999</v>
          </cell>
        </row>
        <row r="561">
          <cell r="A561">
            <v>69652</v>
          </cell>
          <cell r="B561" t="str">
            <v>CAPTAIN SP RUM PUNCH VP 12/355</v>
          </cell>
          <cell r="C561" t="str">
            <v>CAPTAIN MORGAN</v>
          </cell>
          <cell r="D561" t="str">
            <v>N</v>
          </cell>
          <cell r="E561">
            <v>10</v>
          </cell>
          <cell r="F561" t="str">
            <v>General List</v>
          </cell>
          <cell r="G561">
            <v>46051</v>
          </cell>
          <cell r="H561" t="str">
            <v>COCKTAILS</v>
          </cell>
          <cell r="I561">
            <v>300</v>
          </cell>
          <cell r="J561" t="str">
            <v>Ready to Drink</v>
          </cell>
          <cell r="K561">
            <v>315</v>
          </cell>
          <cell r="L561" t="str">
            <v>RTD - Spirit Based</v>
          </cell>
          <cell r="M561">
            <v>308</v>
          </cell>
          <cell r="N561" t="str">
            <v>Cocktails</v>
          </cell>
          <cell r="O561">
            <v>4260</v>
          </cell>
          <cell r="P561">
            <v>2</v>
          </cell>
          <cell r="Q561">
            <v>2</v>
          </cell>
          <cell r="R561" t="str">
            <v>CA</v>
          </cell>
          <cell r="S561" t="str">
            <v>Canada</v>
          </cell>
          <cell r="T561">
            <v>999</v>
          </cell>
        </row>
        <row r="562">
          <cell r="A562">
            <v>69605</v>
          </cell>
          <cell r="B562" t="str">
            <v>CROWN ROYAL WH LMND VP 8/355C</v>
          </cell>
          <cell r="C562" t="str">
            <v>DIAGEO (CANADA)</v>
          </cell>
          <cell r="D562" t="str">
            <v>N</v>
          </cell>
          <cell r="E562">
            <v>10</v>
          </cell>
          <cell r="F562" t="str">
            <v>General List</v>
          </cell>
          <cell r="G562">
            <v>46051</v>
          </cell>
          <cell r="H562" t="str">
            <v>COCKTAILS</v>
          </cell>
          <cell r="I562">
            <v>300</v>
          </cell>
          <cell r="J562" t="str">
            <v>Ready to Drink</v>
          </cell>
          <cell r="K562">
            <v>315</v>
          </cell>
          <cell r="L562" t="str">
            <v>RTD - Spirit Based</v>
          </cell>
          <cell r="M562">
            <v>308</v>
          </cell>
          <cell r="N562" t="str">
            <v>Cocktails</v>
          </cell>
          <cell r="O562">
            <v>2840</v>
          </cell>
          <cell r="P562">
            <v>3</v>
          </cell>
          <cell r="Q562">
            <v>3</v>
          </cell>
          <cell r="R562" t="str">
            <v>CA</v>
          </cell>
          <cell r="S562" t="str">
            <v>Canada</v>
          </cell>
          <cell r="T562">
            <v>999</v>
          </cell>
        </row>
        <row r="563">
          <cell r="A563">
            <v>69583</v>
          </cell>
          <cell r="B563" t="str">
            <v>SMIRNOFF CRUSH BLKBRY RSP 473C</v>
          </cell>
          <cell r="C563" t="str">
            <v>DIAGEO (CANADA)</v>
          </cell>
          <cell r="D563" t="str">
            <v>N</v>
          </cell>
          <cell r="E563">
            <v>10</v>
          </cell>
          <cell r="F563" t="str">
            <v>General List</v>
          </cell>
          <cell r="G563">
            <v>46051</v>
          </cell>
          <cell r="H563" t="str">
            <v>COOLERS</v>
          </cell>
          <cell r="I563">
            <v>300</v>
          </cell>
          <cell r="J563" t="str">
            <v>Ready to Drink</v>
          </cell>
          <cell r="K563">
            <v>315</v>
          </cell>
          <cell r="L563" t="str">
            <v>RTD - Spirit Based</v>
          </cell>
          <cell r="M563">
            <v>305</v>
          </cell>
          <cell r="N563" t="str">
            <v>Coolers</v>
          </cell>
          <cell r="O563">
            <v>473</v>
          </cell>
          <cell r="P563">
            <v>24</v>
          </cell>
          <cell r="Q563">
            <v>24</v>
          </cell>
          <cell r="R563" t="str">
            <v>CA</v>
          </cell>
          <cell r="S563" t="str">
            <v>Canada</v>
          </cell>
          <cell r="T563">
            <v>999</v>
          </cell>
        </row>
        <row r="564">
          <cell r="A564">
            <v>69584</v>
          </cell>
          <cell r="B564" t="str">
            <v>CROWN ROYAL WHSK LEMONADE 473C</v>
          </cell>
          <cell r="C564" t="str">
            <v>DIAGEO (CANADA)</v>
          </cell>
          <cell r="D564" t="str">
            <v>N</v>
          </cell>
          <cell r="E564">
            <v>10</v>
          </cell>
          <cell r="F564" t="str">
            <v>General List</v>
          </cell>
          <cell r="G564">
            <v>46051</v>
          </cell>
          <cell r="H564" t="str">
            <v>COCKTAILS</v>
          </cell>
          <cell r="I564">
            <v>300</v>
          </cell>
          <cell r="J564" t="str">
            <v>Ready to Drink</v>
          </cell>
          <cell r="K564">
            <v>315</v>
          </cell>
          <cell r="L564" t="str">
            <v>RTD - Spirit Based</v>
          </cell>
          <cell r="M564">
            <v>308</v>
          </cell>
          <cell r="N564" t="str">
            <v>Cocktails</v>
          </cell>
          <cell r="O564">
            <v>473</v>
          </cell>
          <cell r="P564">
            <v>24</v>
          </cell>
          <cell r="Q564">
            <v>24</v>
          </cell>
          <cell r="R564" t="str">
            <v>CA</v>
          </cell>
          <cell r="S564" t="str">
            <v>Canada</v>
          </cell>
          <cell r="T564">
            <v>999</v>
          </cell>
        </row>
        <row r="565">
          <cell r="A565">
            <v>70750</v>
          </cell>
          <cell r="B565" t="str">
            <v>KOOKSOONDANG CHSNUT MAKGEOLLI</v>
          </cell>
          <cell r="C565" t="str">
            <v>KOOKSOONDANG (KOREA)</v>
          </cell>
          <cell r="D565" t="str">
            <v>N</v>
          </cell>
          <cell r="E565">
            <v>20</v>
          </cell>
          <cell r="F565" t="str">
            <v>Specialty-Core</v>
          </cell>
          <cell r="G565">
            <v>46051</v>
          </cell>
          <cell r="H565" t="str">
            <v>EAST ASIA</v>
          </cell>
          <cell r="I565">
            <v>200</v>
          </cell>
          <cell r="J565" t="str">
            <v>Wine</v>
          </cell>
          <cell r="K565">
            <v>220</v>
          </cell>
          <cell r="L565" t="str">
            <v>Sake</v>
          </cell>
          <cell r="M565">
            <v>999</v>
          </cell>
          <cell r="N565" t="str">
            <v>Other</v>
          </cell>
          <cell r="O565">
            <v>750</v>
          </cell>
          <cell r="P565">
            <v>20</v>
          </cell>
          <cell r="Q565">
            <v>20</v>
          </cell>
          <cell r="R565" t="str">
            <v>KR</v>
          </cell>
          <cell r="S565" t="str">
            <v>South Korea</v>
          </cell>
          <cell r="T565">
            <v>999</v>
          </cell>
        </row>
        <row r="566">
          <cell r="A566">
            <v>70739</v>
          </cell>
          <cell r="B566" t="str">
            <v>HAKUTSURU ORGANIC SAKE</v>
          </cell>
          <cell r="C566" t="str">
            <v>HAKUTSURU (JAPAN)</v>
          </cell>
          <cell r="D566" t="str">
            <v>N</v>
          </cell>
          <cell r="E566">
            <v>20</v>
          </cell>
          <cell r="F566" t="str">
            <v>Specialty-Core</v>
          </cell>
          <cell r="G566">
            <v>46051</v>
          </cell>
          <cell r="H566" t="str">
            <v>EAST ASIA</v>
          </cell>
          <cell r="I566">
            <v>200</v>
          </cell>
          <cell r="J566" t="str">
            <v>Wine</v>
          </cell>
          <cell r="K566">
            <v>220</v>
          </cell>
          <cell r="L566" t="str">
            <v>Sake</v>
          </cell>
          <cell r="M566">
            <v>999</v>
          </cell>
          <cell r="N566" t="str">
            <v>Other</v>
          </cell>
          <cell r="O566">
            <v>300</v>
          </cell>
          <cell r="P566">
            <v>12</v>
          </cell>
          <cell r="Q566">
            <v>12</v>
          </cell>
          <cell r="R566" t="str">
            <v>JP</v>
          </cell>
          <cell r="S566" t="str">
            <v>Japan</v>
          </cell>
          <cell r="T566">
            <v>999</v>
          </cell>
        </row>
        <row r="567">
          <cell r="A567">
            <v>70740</v>
          </cell>
          <cell r="B567" t="str">
            <v>HAKUTSURU BLANC SAKE</v>
          </cell>
          <cell r="C567" t="str">
            <v>HAKUTSURU (JAPAN)</v>
          </cell>
          <cell r="D567" t="str">
            <v>N</v>
          </cell>
          <cell r="E567">
            <v>20</v>
          </cell>
          <cell r="F567" t="str">
            <v>Specialty-Core</v>
          </cell>
          <cell r="G567">
            <v>46051</v>
          </cell>
          <cell r="H567" t="str">
            <v>EAST ASIA</v>
          </cell>
          <cell r="I567">
            <v>200</v>
          </cell>
          <cell r="J567" t="str">
            <v>Wine</v>
          </cell>
          <cell r="K567">
            <v>220</v>
          </cell>
          <cell r="L567" t="str">
            <v>Sake</v>
          </cell>
          <cell r="M567">
            <v>999</v>
          </cell>
          <cell r="N567" t="str">
            <v>Other</v>
          </cell>
          <cell r="O567">
            <v>300</v>
          </cell>
          <cell r="P567">
            <v>20</v>
          </cell>
          <cell r="Q567">
            <v>20</v>
          </cell>
          <cell r="R567" t="str">
            <v>JP</v>
          </cell>
          <cell r="S567" t="str">
            <v>Japan</v>
          </cell>
          <cell r="T567">
            <v>999</v>
          </cell>
        </row>
        <row r="568">
          <cell r="A568">
            <v>70756</v>
          </cell>
          <cell r="B568" t="str">
            <v>SMOKEHEAD ISLAY SINGLE MALT SC</v>
          </cell>
          <cell r="C568" t="str">
            <v>IAN MACLEOD (SCOTLAND)</v>
          </cell>
          <cell r="D568" t="str">
            <v>N</v>
          </cell>
          <cell r="E568">
            <v>20</v>
          </cell>
          <cell r="F568" t="str">
            <v>Specialty-Core</v>
          </cell>
          <cell r="G568">
            <v>46052</v>
          </cell>
          <cell r="H568" t="str">
            <v>SCOTCH WHISKY</v>
          </cell>
          <cell r="I568">
            <v>100</v>
          </cell>
          <cell r="J568" t="str">
            <v>Spirits</v>
          </cell>
          <cell r="K568">
            <v>192</v>
          </cell>
          <cell r="L568" t="str">
            <v>Scotch Whisky</v>
          </cell>
          <cell r="M568">
            <v>107</v>
          </cell>
          <cell r="N568" t="str">
            <v>Islay Single Malt Whisky</v>
          </cell>
          <cell r="O568">
            <v>700</v>
          </cell>
          <cell r="P568">
            <v>6</v>
          </cell>
          <cell r="Q568">
            <v>6</v>
          </cell>
          <cell r="R568" t="str">
            <v>GB</v>
          </cell>
          <cell r="S568" t="str">
            <v>United Kingdom</v>
          </cell>
          <cell r="T568">
            <v>999</v>
          </cell>
        </row>
        <row r="569">
          <cell r="A569">
            <v>70780</v>
          </cell>
          <cell r="B569" t="str">
            <v>LAKESTONE VODKA</v>
          </cell>
          <cell r="C569" t="str">
            <v>OCTOPUS SPIRITS</v>
          </cell>
          <cell r="D569" t="str">
            <v>N</v>
          </cell>
          <cell r="E569">
            <v>20</v>
          </cell>
          <cell r="F569" t="str">
            <v>Specialty-Core</v>
          </cell>
          <cell r="G569">
            <v>46055</v>
          </cell>
          <cell r="H569" t="str">
            <v>VODKA</v>
          </cell>
          <cell r="I569">
            <v>100</v>
          </cell>
          <cell r="J569" t="str">
            <v>Spirits</v>
          </cell>
          <cell r="K569">
            <v>180</v>
          </cell>
          <cell r="L569" t="str">
            <v>Vodka</v>
          </cell>
          <cell r="M569">
            <v>180</v>
          </cell>
          <cell r="N569" t="str">
            <v>Regular Vodka</v>
          </cell>
          <cell r="O569">
            <v>750</v>
          </cell>
          <cell r="P569">
            <v>12</v>
          </cell>
          <cell r="Q569">
            <v>12</v>
          </cell>
          <cell r="R569" t="str">
            <v>CA</v>
          </cell>
          <cell r="S569" t="str">
            <v>Canada</v>
          </cell>
          <cell r="T569">
            <v>217</v>
          </cell>
        </row>
        <row r="570">
          <cell r="A570">
            <v>65997</v>
          </cell>
          <cell r="B570" t="str">
            <v>COCO RUM MOJITO 4/355C</v>
          </cell>
          <cell r="C570" t="str">
            <v>THE BONDI DISTILLERY</v>
          </cell>
          <cell r="D570" t="str">
            <v>P</v>
          </cell>
          <cell r="E570">
            <v>10</v>
          </cell>
          <cell r="F570" t="str">
            <v>General List</v>
          </cell>
          <cell r="G570">
            <v>45790</v>
          </cell>
          <cell r="H570" t="str">
            <v>COCKTAILS</v>
          </cell>
          <cell r="I570">
            <v>300</v>
          </cell>
          <cell r="J570" t="str">
            <v>Ready to Drink</v>
          </cell>
          <cell r="K570">
            <v>315</v>
          </cell>
          <cell r="L570" t="str">
            <v>RTD - Spirit Based</v>
          </cell>
          <cell r="M570">
            <v>308</v>
          </cell>
          <cell r="N570" t="str">
            <v>Cocktails</v>
          </cell>
          <cell r="O570">
            <v>1420</v>
          </cell>
          <cell r="P570">
            <v>6</v>
          </cell>
          <cell r="Q570">
            <v>6</v>
          </cell>
          <cell r="R570" t="str">
            <v>CA</v>
          </cell>
          <cell r="S570" t="str">
            <v>Canada</v>
          </cell>
          <cell r="T570">
            <v>999</v>
          </cell>
        </row>
        <row r="571">
          <cell r="A571">
            <v>70295</v>
          </cell>
          <cell r="B571" t="str">
            <v>INNIS &amp; GUNN LAGER 473C</v>
          </cell>
          <cell r="C571" t="str">
            <v>INNIS &amp; GUNN (CANADA)</v>
          </cell>
          <cell r="D571" t="str">
            <v>N</v>
          </cell>
          <cell r="E571" t="str">
            <v>10</v>
          </cell>
          <cell r="F571" t="str">
            <v>General List</v>
          </cell>
          <cell r="G571">
            <v>46057</v>
          </cell>
          <cell r="H571" t="str">
            <v>MBLL DISTRIBUTED BEER</v>
          </cell>
          <cell r="I571">
            <v>400</v>
          </cell>
          <cell r="J571" t="str">
            <v>Beer</v>
          </cell>
          <cell r="K571" t="str">
            <v>430</v>
          </cell>
          <cell r="L571" t="str">
            <v>Beer- MBLL Distributed</v>
          </cell>
          <cell r="M571" t="str">
            <v>415</v>
          </cell>
          <cell r="N571" t="str">
            <v>Lager - Alc 4.1 to 5.5</v>
          </cell>
          <cell r="O571">
            <v>473</v>
          </cell>
          <cell r="P571">
            <v>24</v>
          </cell>
          <cell r="Q571" t="str">
            <v>024</v>
          </cell>
          <cell r="R571" t="str">
            <v>CA</v>
          </cell>
          <cell r="S571" t="str">
            <v>Canada</v>
          </cell>
          <cell r="T571" t="str">
            <v>999</v>
          </cell>
        </row>
        <row r="572">
          <cell r="A572">
            <v>70299</v>
          </cell>
          <cell r="B572" t="str">
            <v>INNIS&amp;GUNN CARIB RUM CASK 473C</v>
          </cell>
          <cell r="C572" t="str">
            <v>INNIS &amp; GUNN (CANADA)</v>
          </cell>
          <cell r="D572" t="str">
            <v>N</v>
          </cell>
          <cell r="E572" t="str">
            <v>10</v>
          </cell>
          <cell r="F572" t="str">
            <v>General List</v>
          </cell>
          <cell r="G572">
            <v>46057</v>
          </cell>
          <cell r="H572" t="str">
            <v>MBLL DISTRIBUTED BEER</v>
          </cell>
          <cell r="I572">
            <v>400</v>
          </cell>
          <cell r="J572" t="str">
            <v>Beer</v>
          </cell>
          <cell r="K572" t="str">
            <v>430</v>
          </cell>
          <cell r="L572" t="str">
            <v>Beer- MBLL Distributed</v>
          </cell>
          <cell r="M572" t="str">
            <v>440</v>
          </cell>
          <cell r="N572" t="str">
            <v>Strong/Extra Strong - Alc &gt;5.5</v>
          </cell>
          <cell r="O572">
            <v>473</v>
          </cell>
          <cell r="P572">
            <v>24</v>
          </cell>
          <cell r="Q572" t="str">
            <v>012</v>
          </cell>
          <cell r="R572" t="str">
            <v>CA</v>
          </cell>
          <cell r="S572" t="str">
            <v>Canada</v>
          </cell>
          <cell r="T572" t="str">
            <v>999</v>
          </cell>
        </row>
        <row r="573">
          <cell r="A573">
            <v>70290</v>
          </cell>
          <cell r="B573" t="str">
            <v>INNIS &amp; GUNN ORIGINAL 473C</v>
          </cell>
          <cell r="C573" t="str">
            <v>INNIS &amp; GUNN (CANADA)</v>
          </cell>
          <cell r="D573" t="str">
            <v>N</v>
          </cell>
          <cell r="E573" t="str">
            <v>10</v>
          </cell>
          <cell r="F573" t="str">
            <v>General List</v>
          </cell>
          <cell r="G573">
            <v>46057</v>
          </cell>
          <cell r="H573" t="str">
            <v>MBLL DISTRIBUTED BEER</v>
          </cell>
          <cell r="I573">
            <v>400</v>
          </cell>
          <cell r="J573" t="str">
            <v>Beer</v>
          </cell>
          <cell r="K573" t="str">
            <v>430</v>
          </cell>
          <cell r="L573" t="str">
            <v>Beer- MBLL Distributed</v>
          </cell>
          <cell r="M573" t="str">
            <v>440</v>
          </cell>
          <cell r="N573" t="str">
            <v>Strong/Extra Strong - Alc &gt;5.5</v>
          </cell>
          <cell r="O573">
            <v>473</v>
          </cell>
          <cell r="P573">
            <v>24</v>
          </cell>
          <cell r="Q573" t="str">
            <v>024</v>
          </cell>
          <cell r="R573" t="str">
            <v>CA</v>
          </cell>
          <cell r="S573" t="str">
            <v>Canada</v>
          </cell>
          <cell r="T573" t="str">
            <v>999</v>
          </cell>
        </row>
        <row r="574">
          <cell r="A574">
            <v>70815</v>
          </cell>
          <cell r="B574" t="str">
            <v>OLE MARGARITA MOCKTAIL4/355C</v>
          </cell>
          <cell r="C574" t="str">
            <v>OLE COCKTAIL COMPANY</v>
          </cell>
          <cell r="D574" t="str">
            <v>N</v>
          </cell>
          <cell r="E574" t="str">
            <v>20</v>
          </cell>
          <cell r="F574" t="str">
            <v>Specialty-Core</v>
          </cell>
          <cell r="G574">
            <v>46057</v>
          </cell>
          <cell r="H574" t="str">
            <v>DE-ALCOHOLIZED</v>
          </cell>
          <cell r="I574">
            <v>300</v>
          </cell>
          <cell r="J574" t="str">
            <v>Ready to Drink</v>
          </cell>
          <cell r="K574" t="str">
            <v>350</v>
          </cell>
          <cell r="L574" t="str">
            <v>RTD - Less than 1.1%</v>
          </cell>
          <cell r="M574" t="str">
            <v>308</v>
          </cell>
          <cell r="N574" t="str">
            <v>Cocktails</v>
          </cell>
          <cell r="O574">
            <v>1420</v>
          </cell>
          <cell r="P574">
            <v>6</v>
          </cell>
          <cell r="Q574" t="str">
            <v>006</v>
          </cell>
          <cell r="R574" t="str">
            <v>CA</v>
          </cell>
          <cell r="S574" t="str">
            <v>Canada</v>
          </cell>
          <cell r="T574" t="str">
            <v>999</v>
          </cell>
        </row>
        <row r="575">
          <cell r="A575">
            <v>70811</v>
          </cell>
          <cell r="B575" t="str">
            <v>OLE PALOMA MOCKTAIL 4/355C</v>
          </cell>
          <cell r="C575" t="str">
            <v>OLE COCKTAIL COMPANY</v>
          </cell>
          <cell r="D575" t="str">
            <v>N</v>
          </cell>
          <cell r="E575" t="str">
            <v>20</v>
          </cell>
          <cell r="F575" t="str">
            <v>Specialty-Core</v>
          </cell>
          <cell r="G575">
            <v>46057</v>
          </cell>
          <cell r="H575" t="str">
            <v>DE-ALCOHOLIZED</v>
          </cell>
          <cell r="I575">
            <v>300</v>
          </cell>
          <cell r="J575" t="str">
            <v>Ready to Drink</v>
          </cell>
          <cell r="K575" t="str">
            <v>350</v>
          </cell>
          <cell r="L575" t="str">
            <v>RTD - Less than 1.1%</v>
          </cell>
          <cell r="M575" t="str">
            <v>308</v>
          </cell>
          <cell r="N575" t="str">
            <v>Cocktails</v>
          </cell>
          <cell r="O575">
            <v>1420</v>
          </cell>
          <cell r="P575">
            <v>6</v>
          </cell>
          <cell r="Q575" t="str">
            <v>006</v>
          </cell>
          <cell r="R575" t="str">
            <v>CA</v>
          </cell>
          <cell r="S575" t="str">
            <v>Canada</v>
          </cell>
          <cell r="T575" t="str">
            <v>999</v>
          </cell>
        </row>
        <row r="576">
          <cell r="A576">
            <v>16364</v>
          </cell>
          <cell r="B576" t="str">
            <v>MOTT'S CLAM CAESAR EX SP 458C</v>
          </cell>
          <cell r="C576" t="str">
            <v>CANADA DRY MOTTS</v>
          </cell>
          <cell r="D576" t="str">
            <v>P</v>
          </cell>
          <cell r="E576">
            <v>10</v>
          </cell>
          <cell r="F576" t="str">
            <v>General List</v>
          </cell>
          <cell r="G576">
            <v>45987</v>
          </cell>
          <cell r="H576" t="str">
            <v>COCKTAILS</v>
          </cell>
          <cell r="I576">
            <v>300</v>
          </cell>
          <cell r="J576" t="str">
            <v>Ready to Drink</v>
          </cell>
          <cell r="K576">
            <v>315</v>
          </cell>
          <cell r="L576" t="str">
            <v>RTD - Spirit Based</v>
          </cell>
          <cell r="M576">
            <v>308</v>
          </cell>
          <cell r="N576" t="str">
            <v>Cocktails</v>
          </cell>
          <cell r="O576">
            <v>458</v>
          </cell>
          <cell r="P576">
            <v>24</v>
          </cell>
          <cell r="Q576">
            <v>24</v>
          </cell>
          <cell r="R576" t="str">
            <v>CA</v>
          </cell>
          <cell r="S576" t="str">
            <v>Canada</v>
          </cell>
          <cell r="T576">
            <v>999</v>
          </cell>
        </row>
        <row r="577">
          <cell r="A577">
            <v>70855</v>
          </cell>
          <cell r="B577" t="str">
            <v>FIREBALL BLAZIN APPLE LIQ</v>
          </cell>
          <cell r="C577" t="str">
            <v>SAZERAC (CANADA)</v>
          </cell>
          <cell r="D577" t="str">
            <v>N</v>
          </cell>
          <cell r="E577" t="str">
            <v>20</v>
          </cell>
          <cell r="F577" t="str">
            <v>Specialty-Core</v>
          </cell>
          <cell r="G577">
            <v>46058</v>
          </cell>
          <cell r="H577" t="str">
            <v>LIQUEUR</v>
          </cell>
          <cell r="I577">
            <v>100</v>
          </cell>
          <cell r="J577" t="str">
            <v>Spirits</v>
          </cell>
          <cell r="K577" t="str">
            <v>120</v>
          </cell>
          <cell r="L577" t="str">
            <v>Liqueur</v>
          </cell>
          <cell r="M577" t="str">
            <v>999</v>
          </cell>
          <cell r="N577" t="str">
            <v>Other</v>
          </cell>
          <cell r="O577">
            <v>375</v>
          </cell>
          <cell r="P577">
            <v>24</v>
          </cell>
          <cell r="Q577" t="str">
            <v>024</v>
          </cell>
          <cell r="R577" t="str">
            <v>CA</v>
          </cell>
          <cell r="S577" t="str">
            <v>Canada</v>
          </cell>
          <cell r="T577" t="str">
            <v>999</v>
          </cell>
        </row>
        <row r="578">
          <cell r="A578">
            <v>70856</v>
          </cell>
          <cell r="B578" t="str">
            <v>FIREBALL BLAZIN APPLE LIQ</v>
          </cell>
          <cell r="C578" t="str">
            <v>SAZERAC (CANADA)</v>
          </cell>
          <cell r="D578" t="str">
            <v>N</v>
          </cell>
          <cell r="E578" t="str">
            <v>20</v>
          </cell>
          <cell r="F578" t="str">
            <v>Specialty-Core</v>
          </cell>
          <cell r="G578">
            <v>46058</v>
          </cell>
          <cell r="H578" t="str">
            <v>LIQUEUR</v>
          </cell>
          <cell r="I578">
            <v>100</v>
          </cell>
          <cell r="J578" t="str">
            <v>Spirits</v>
          </cell>
          <cell r="K578" t="str">
            <v>120</v>
          </cell>
          <cell r="L578" t="str">
            <v>Liqueur</v>
          </cell>
          <cell r="M578" t="str">
            <v>999</v>
          </cell>
          <cell r="N578" t="str">
            <v>Other</v>
          </cell>
          <cell r="O578">
            <v>50</v>
          </cell>
          <cell r="P578">
            <v>120</v>
          </cell>
          <cell r="Q578" t="str">
            <v>120</v>
          </cell>
          <cell r="R578" t="str">
            <v>CA</v>
          </cell>
          <cell r="S578" t="str">
            <v>Canada</v>
          </cell>
          <cell r="T578" t="str">
            <v>999</v>
          </cell>
        </row>
        <row r="579">
          <cell r="A579">
            <v>70859</v>
          </cell>
          <cell r="B579" t="str">
            <v>ENGLISH HARBOUR SHERRY CSK RUM</v>
          </cell>
          <cell r="C579" t="str">
            <v>ANTIGUA DISTILLERY (ANTIGUA)</v>
          </cell>
          <cell r="D579" t="str">
            <v>N</v>
          </cell>
          <cell r="E579" t="str">
            <v>23</v>
          </cell>
          <cell r="F579" t="str">
            <v>Seasonal Listing</v>
          </cell>
          <cell r="G579">
            <v>46058</v>
          </cell>
          <cell r="H579" t="str">
            <v>RUM, AMBER/GOLD</v>
          </cell>
          <cell r="I579">
            <v>100</v>
          </cell>
          <cell r="J579" t="str">
            <v>Spirits</v>
          </cell>
          <cell r="K579" t="str">
            <v>160</v>
          </cell>
          <cell r="L579" t="str">
            <v>Rum</v>
          </cell>
          <cell r="M579" t="str">
            <v>163</v>
          </cell>
          <cell r="N579" t="str">
            <v>Rum - Amber/Gold</v>
          </cell>
          <cell r="O579">
            <v>700</v>
          </cell>
          <cell r="P579">
            <v>6</v>
          </cell>
          <cell r="Q579" t="str">
            <v>006</v>
          </cell>
          <cell r="R579" t="str">
            <v>AG</v>
          </cell>
          <cell r="S579" t="str">
            <v>Antigua &amp; Barbuda</v>
          </cell>
          <cell r="T579" t="str">
            <v>999</v>
          </cell>
        </row>
        <row r="580">
          <cell r="A580">
            <v>70849</v>
          </cell>
          <cell r="B580" t="str">
            <v>OLE MARGARITA 4/355C</v>
          </cell>
          <cell r="C580" t="str">
            <v>OLE COCKTAIL COMPANY</v>
          </cell>
          <cell r="D580" t="str">
            <v>N</v>
          </cell>
          <cell r="E580" t="str">
            <v>10</v>
          </cell>
          <cell r="F580" t="str">
            <v>General List</v>
          </cell>
          <cell r="G580">
            <v>46058</v>
          </cell>
          <cell r="H580" t="str">
            <v>COCKTAILS</v>
          </cell>
          <cell r="I580">
            <v>300</v>
          </cell>
          <cell r="J580" t="str">
            <v>Ready to Drink</v>
          </cell>
          <cell r="K580" t="str">
            <v>315</v>
          </cell>
          <cell r="L580" t="str">
            <v>RTD - Spirit Based</v>
          </cell>
          <cell r="M580" t="str">
            <v>308</v>
          </cell>
          <cell r="N580" t="str">
            <v>Cocktails</v>
          </cell>
          <cell r="O580">
            <v>1420</v>
          </cell>
          <cell r="P580">
            <v>6</v>
          </cell>
          <cell r="Q580" t="str">
            <v>006</v>
          </cell>
          <cell r="R580" t="str">
            <v>CA</v>
          </cell>
          <cell r="S580" t="str">
            <v>Canada</v>
          </cell>
          <cell r="T580" t="str">
            <v>999</v>
          </cell>
        </row>
        <row r="581">
          <cell r="A581">
            <v>70861</v>
          </cell>
          <cell r="B581" t="str">
            <v>ENGLISH HARBOUR PORT CSK RUM</v>
          </cell>
          <cell r="C581" t="str">
            <v>ANTIGUA DISTILLERY (ANTIGUA)</v>
          </cell>
          <cell r="D581" t="str">
            <v>N</v>
          </cell>
          <cell r="E581" t="str">
            <v>23</v>
          </cell>
          <cell r="F581" t="str">
            <v>Seasonal Listing</v>
          </cell>
          <cell r="G581">
            <v>46058</v>
          </cell>
          <cell r="H581" t="str">
            <v>RUM, AMBER/GOLD</v>
          </cell>
          <cell r="I581">
            <v>100</v>
          </cell>
          <cell r="J581" t="str">
            <v>Spirits</v>
          </cell>
          <cell r="K581" t="str">
            <v>160</v>
          </cell>
          <cell r="L581" t="str">
            <v>Rum</v>
          </cell>
          <cell r="M581" t="str">
            <v>163</v>
          </cell>
          <cell r="N581" t="str">
            <v>Rum - Amber/Gold</v>
          </cell>
          <cell r="O581">
            <v>700</v>
          </cell>
          <cell r="P581">
            <v>6</v>
          </cell>
          <cell r="Q581" t="str">
            <v>006</v>
          </cell>
          <cell r="R581" t="str">
            <v>AG</v>
          </cell>
          <cell r="S581" t="str">
            <v>Antigua &amp; Barbuda</v>
          </cell>
          <cell r="T581" t="str">
            <v>999</v>
          </cell>
        </row>
        <row r="582">
          <cell r="A582">
            <v>70862</v>
          </cell>
          <cell r="B582" t="str">
            <v>OLE PALOMA 4/355C</v>
          </cell>
          <cell r="C582" t="str">
            <v>OLE COCKTAIL COMPANY</v>
          </cell>
          <cell r="D582" t="str">
            <v>N</v>
          </cell>
          <cell r="E582" t="str">
            <v>10</v>
          </cell>
          <cell r="F582" t="str">
            <v>General List</v>
          </cell>
          <cell r="G582">
            <v>46059</v>
          </cell>
          <cell r="H582" t="str">
            <v>COCKTAILS</v>
          </cell>
          <cell r="I582">
            <v>300</v>
          </cell>
          <cell r="J582" t="str">
            <v>Ready to Drink</v>
          </cell>
          <cell r="K582" t="str">
            <v>315</v>
          </cell>
          <cell r="L582" t="str">
            <v>RTD - Spirit Based</v>
          </cell>
          <cell r="M582" t="str">
            <v>308</v>
          </cell>
          <cell r="N582" t="str">
            <v>Cocktails</v>
          </cell>
          <cell r="O582">
            <v>1420</v>
          </cell>
          <cell r="P582">
            <v>6</v>
          </cell>
          <cell r="Q582" t="str">
            <v>006</v>
          </cell>
          <cell r="R582" t="str">
            <v>CA</v>
          </cell>
          <cell r="S582" t="str">
            <v>Canada</v>
          </cell>
          <cell r="T582" t="str">
            <v>999</v>
          </cell>
        </row>
        <row r="583">
          <cell r="A583">
            <v>70864</v>
          </cell>
          <cell r="B583" t="str">
            <v>OLE PINEAPPLE 4/355C</v>
          </cell>
          <cell r="C583" t="str">
            <v>OLE COCKTAIL COMPANY</v>
          </cell>
          <cell r="D583" t="str">
            <v>N</v>
          </cell>
          <cell r="E583" t="str">
            <v>10</v>
          </cell>
          <cell r="F583" t="str">
            <v>General List</v>
          </cell>
          <cell r="G583">
            <v>46059</v>
          </cell>
          <cell r="H583" t="str">
            <v>COOLERS</v>
          </cell>
          <cell r="I583">
            <v>300</v>
          </cell>
          <cell r="J583" t="str">
            <v>Ready to Drink</v>
          </cell>
          <cell r="K583" t="str">
            <v>315</v>
          </cell>
          <cell r="L583" t="str">
            <v>RTD - Spirit Based</v>
          </cell>
          <cell r="M583" t="str">
            <v>308</v>
          </cell>
          <cell r="N583" t="str">
            <v>Cocktails</v>
          </cell>
          <cell r="O583">
            <v>1420</v>
          </cell>
          <cell r="P583">
            <v>6</v>
          </cell>
          <cell r="Q583" t="str">
            <v>006</v>
          </cell>
          <cell r="R583" t="str">
            <v>CA</v>
          </cell>
          <cell r="S583" t="str">
            <v>Canada</v>
          </cell>
          <cell r="T583" t="str">
            <v>999</v>
          </cell>
        </row>
        <row r="584">
          <cell r="A584">
            <v>70867</v>
          </cell>
          <cell r="B584" t="str">
            <v>OLE TEQUILA VARIETY PK 8/355C</v>
          </cell>
          <cell r="C584" t="str">
            <v>OLE COCKTAIL COMPANY</v>
          </cell>
          <cell r="D584" t="str">
            <v>N</v>
          </cell>
          <cell r="E584" t="str">
            <v>10</v>
          </cell>
          <cell r="F584" t="str">
            <v>General List</v>
          </cell>
          <cell r="G584">
            <v>46059</v>
          </cell>
          <cell r="H584" t="str">
            <v>COCKTAILS</v>
          </cell>
          <cell r="I584">
            <v>300</v>
          </cell>
          <cell r="J584" t="str">
            <v>Ready to Drink</v>
          </cell>
          <cell r="K584" t="str">
            <v>315</v>
          </cell>
          <cell r="L584" t="str">
            <v>RTD - Spirit Based</v>
          </cell>
          <cell r="M584" t="str">
            <v>308</v>
          </cell>
          <cell r="N584" t="str">
            <v>Cocktails</v>
          </cell>
          <cell r="O584">
            <v>2840</v>
          </cell>
          <cell r="P584">
            <v>3</v>
          </cell>
          <cell r="Q584" t="str">
            <v>003</v>
          </cell>
          <cell r="R584" t="str">
            <v>CA</v>
          </cell>
          <cell r="S584" t="str">
            <v>Canada</v>
          </cell>
          <cell r="T584" t="str">
            <v>999</v>
          </cell>
        </row>
        <row r="585">
          <cell r="A585">
            <v>70873</v>
          </cell>
          <cell r="B585" t="str">
            <v>FIREBALL BLAZIN APPLE LIQ</v>
          </cell>
          <cell r="C585" t="str">
            <v>SAZERAC (CANADA)</v>
          </cell>
          <cell r="D585" t="str">
            <v>N</v>
          </cell>
          <cell r="E585" t="str">
            <v>20</v>
          </cell>
          <cell r="F585" t="str">
            <v>Specialty-Core</v>
          </cell>
          <cell r="G585">
            <v>46059</v>
          </cell>
          <cell r="H585" t="str">
            <v>LIQUEUR</v>
          </cell>
          <cell r="I585">
            <v>100</v>
          </cell>
          <cell r="J585" t="str">
            <v>Spirits</v>
          </cell>
          <cell r="K585" t="str">
            <v>120</v>
          </cell>
          <cell r="L585" t="str">
            <v>Liqueur</v>
          </cell>
          <cell r="M585" t="str">
            <v>999</v>
          </cell>
          <cell r="N585" t="str">
            <v>Other</v>
          </cell>
          <cell r="O585">
            <v>300</v>
          </cell>
          <cell r="P585">
            <v>20</v>
          </cell>
          <cell r="Q585" t="str">
            <v>020</v>
          </cell>
          <cell r="R585" t="str">
            <v>CA</v>
          </cell>
          <cell r="S585" t="str">
            <v>Canada</v>
          </cell>
          <cell r="T585" t="str">
            <v>999</v>
          </cell>
        </row>
        <row r="586">
          <cell r="A586">
            <v>70868</v>
          </cell>
          <cell r="B586" t="str">
            <v>FIREBALL BLAZIN APPLE LIQ</v>
          </cell>
          <cell r="C586" t="str">
            <v>SAZERAC (CANADA)</v>
          </cell>
          <cell r="D586" t="str">
            <v>N</v>
          </cell>
          <cell r="E586" t="str">
            <v>20</v>
          </cell>
          <cell r="F586" t="str">
            <v>Specialty-Core</v>
          </cell>
          <cell r="G586">
            <v>46059</v>
          </cell>
          <cell r="H586" t="str">
            <v>LIQUEUR</v>
          </cell>
          <cell r="I586">
            <v>100</v>
          </cell>
          <cell r="J586" t="str">
            <v>Spirits</v>
          </cell>
          <cell r="K586" t="str">
            <v>120</v>
          </cell>
          <cell r="L586" t="str">
            <v>Liqueur</v>
          </cell>
          <cell r="M586" t="str">
            <v>999</v>
          </cell>
          <cell r="N586" t="str">
            <v>Other</v>
          </cell>
          <cell r="O586">
            <v>750</v>
          </cell>
          <cell r="P586">
            <v>12</v>
          </cell>
          <cell r="Q586" t="str">
            <v>012</v>
          </cell>
          <cell r="R586" t="str">
            <v>CA</v>
          </cell>
          <cell r="S586" t="str">
            <v>Canada</v>
          </cell>
          <cell r="T586" t="str">
            <v>999</v>
          </cell>
        </row>
        <row r="587">
          <cell r="A587">
            <v>66299</v>
          </cell>
          <cell r="B587" t="str">
            <v>DEAD HORSE STRBRY FIZZ CID355C</v>
          </cell>
          <cell r="C587" t="str">
            <v>DEAD HORSE CIDER CO (MB)</v>
          </cell>
          <cell r="D587" t="str">
            <v>L</v>
          </cell>
          <cell r="E587">
            <v>10</v>
          </cell>
          <cell r="F587" t="str">
            <v>General List</v>
          </cell>
          <cell r="G587">
            <v>46059</v>
          </cell>
          <cell r="H587" t="str">
            <v>CIDER</v>
          </cell>
          <cell r="I587">
            <v>300</v>
          </cell>
          <cell r="J587" t="str">
            <v>Ready to Drink</v>
          </cell>
          <cell r="K587">
            <v>305</v>
          </cell>
          <cell r="L587" t="str">
            <v>Ciders</v>
          </cell>
          <cell r="M587">
            <v>302</v>
          </cell>
          <cell r="N587" t="str">
            <v>Cider-Flavoured</v>
          </cell>
          <cell r="R587" t="str">
            <v>CA</v>
          </cell>
          <cell r="S587" t="str">
            <v>Canada</v>
          </cell>
          <cell r="T587" t="str">
            <v>999</v>
          </cell>
        </row>
        <row r="588">
          <cell r="A588">
            <v>4733</v>
          </cell>
          <cell r="B588" t="str">
            <v>AMELIA CHARDONNAY 2024</v>
          </cell>
          <cell r="C588" t="str">
            <v>CONCHA Y TORO (LIMARI VALLEY)</v>
          </cell>
          <cell r="D588" t="str">
            <v>N</v>
          </cell>
          <cell r="E588">
            <v>23</v>
          </cell>
          <cell r="F588" t="str">
            <v>Seasonal Listing</v>
          </cell>
          <cell r="G588">
            <v>46062</v>
          </cell>
          <cell r="H588" t="str">
            <v>TABLE WINE-CHILE</v>
          </cell>
          <cell r="I588">
            <v>200</v>
          </cell>
          <cell r="J588" t="str">
            <v>Wine</v>
          </cell>
          <cell r="K588">
            <v>255</v>
          </cell>
          <cell r="L588" t="str">
            <v>Table Wine- White</v>
          </cell>
          <cell r="M588">
            <v>227</v>
          </cell>
          <cell r="N588" t="str">
            <v>Chardonnay</v>
          </cell>
          <cell r="O588">
            <v>750</v>
          </cell>
          <cell r="P588">
            <v>6</v>
          </cell>
          <cell r="Q588">
            <v>6</v>
          </cell>
          <cell r="R588" t="str">
            <v>CL</v>
          </cell>
          <cell r="S588" t="str">
            <v>Chile</v>
          </cell>
          <cell r="T588">
            <v>999</v>
          </cell>
        </row>
        <row r="589">
          <cell r="A589">
            <v>70880</v>
          </cell>
          <cell r="B589" t="str">
            <v>LIVELY STRAWBERRY WTRMLN 355B</v>
          </cell>
          <cell r="C589" t="str">
            <v>ANDREW PELLER</v>
          </cell>
          <cell r="D589" t="str">
            <v>N</v>
          </cell>
          <cell r="E589">
            <v>10</v>
          </cell>
          <cell r="F589" t="str">
            <v>General List</v>
          </cell>
          <cell r="G589">
            <v>46062</v>
          </cell>
          <cell r="H589" t="str">
            <v>COOLERS</v>
          </cell>
          <cell r="I589">
            <v>300</v>
          </cell>
          <cell r="J589" t="str">
            <v>Ready to Drink</v>
          </cell>
          <cell r="K589">
            <v>325</v>
          </cell>
          <cell r="L589" t="str">
            <v>RTD - Wine Based</v>
          </cell>
          <cell r="M589">
            <v>305</v>
          </cell>
          <cell r="N589" t="str">
            <v>Coolers</v>
          </cell>
          <cell r="O589">
            <v>355</v>
          </cell>
          <cell r="P589">
            <v>20</v>
          </cell>
          <cell r="Q589">
            <v>20</v>
          </cell>
          <cell r="R589" t="str">
            <v>CA</v>
          </cell>
          <cell r="S589" t="str">
            <v>Canada</v>
          </cell>
          <cell r="T589">
            <v>999</v>
          </cell>
        </row>
        <row r="590">
          <cell r="A590">
            <v>70901</v>
          </cell>
          <cell r="B590" t="str">
            <v>AMELIA PINOT NOIR 2024</v>
          </cell>
          <cell r="C590" t="str">
            <v>CONCHA Y TORO (LIMARI VALLEY)</v>
          </cell>
          <cell r="D590" t="str">
            <v>N</v>
          </cell>
          <cell r="E590">
            <v>23</v>
          </cell>
          <cell r="F590" t="str">
            <v>Seasonal Listing</v>
          </cell>
          <cell r="G590">
            <v>46062</v>
          </cell>
          <cell r="H590" t="str">
            <v>TABLE WINE-CHILE</v>
          </cell>
          <cell r="I590">
            <v>200</v>
          </cell>
          <cell r="J590" t="str">
            <v>Wine</v>
          </cell>
          <cell r="K590">
            <v>235</v>
          </cell>
          <cell r="L590" t="str">
            <v>Table Wine- Red</v>
          </cell>
          <cell r="M590">
            <v>256</v>
          </cell>
          <cell r="N590" t="str">
            <v>Pinot Noir</v>
          </cell>
          <cell r="O590">
            <v>750</v>
          </cell>
          <cell r="P590">
            <v>6</v>
          </cell>
          <cell r="Q590">
            <v>6</v>
          </cell>
          <cell r="R590" t="str">
            <v>CL</v>
          </cell>
          <cell r="S590" t="str">
            <v>Chile</v>
          </cell>
          <cell r="T590">
            <v>999</v>
          </cell>
        </row>
        <row r="591">
          <cell r="A591">
            <v>70883</v>
          </cell>
          <cell r="B591" t="str">
            <v>PLANTADOR SILVER TEQUILA</v>
          </cell>
          <cell r="C591" t="str">
            <v>PLANTADOR (MEXICO)</v>
          </cell>
          <cell r="D591" t="str">
            <v>N</v>
          </cell>
          <cell r="E591">
            <v>20</v>
          </cell>
          <cell r="F591" t="str">
            <v>Specialty-Core</v>
          </cell>
          <cell r="G591">
            <v>46062</v>
          </cell>
          <cell r="H591" t="str">
            <v>MEZCAL/TEQUILA/RAICILLA</v>
          </cell>
          <cell r="I591">
            <v>100</v>
          </cell>
          <cell r="J591" t="str">
            <v>Spirits</v>
          </cell>
          <cell r="K591">
            <v>170</v>
          </cell>
          <cell r="L591" t="str">
            <v>Tequila/Mezcal/Raicilla</v>
          </cell>
          <cell r="M591">
            <v>173</v>
          </cell>
          <cell r="N591" t="str">
            <v>Blanco/Silver/Plata</v>
          </cell>
          <cell r="O591">
            <v>700</v>
          </cell>
          <cell r="P591">
            <v>12</v>
          </cell>
          <cell r="Q591">
            <v>12</v>
          </cell>
          <cell r="R591" t="str">
            <v>MX</v>
          </cell>
          <cell r="S591" t="str">
            <v>Mexico</v>
          </cell>
          <cell r="T591">
            <v>999</v>
          </cell>
        </row>
        <row r="592">
          <cell r="A592">
            <v>70886</v>
          </cell>
          <cell r="B592" t="str">
            <v>ANIMAS MEZCAL ESPADIN &amp; PAPA</v>
          </cell>
          <cell r="C592" t="str">
            <v>CASA ANIMAS (MEXICO)</v>
          </cell>
          <cell r="D592" t="str">
            <v>N</v>
          </cell>
          <cell r="E592">
            <v>20</v>
          </cell>
          <cell r="F592" t="str">
            <v>Specialty-Core</v>
          </cell>
          <cell r="G592">
            <v>46062</v>
          </cell>
          <cell r="H592" t="str">
            <v>MEZCAL/TEQUILA/RAICILLA</v>
          </cell>
          <cell r="I592">
            <v>100</v>
          </cell>
          <cell r="J592" t="str">
            <v>Spirits</v>
          </cell>
          <cell r="K592">
            <v>170</v>
          </cell>
          <cell r="L592" t="str">
            <v>Tequila/Mezcal/Raicilla</v>
          </cell>
          <cell r="M592">
            <v>172</v>
          </cell>
          <cell r="N592" t="str">
            <v>Mezcal</v>
          </cell>
          <cell r="O592">
            <v>750</v>
          </cell>
          <cell r="P592">
            <v>6</v>
          </cell>
          <cell r="Q592">
            <v>6</v>
          </cell>
          <cell r="R592" t="str">
            <v>MX</v>
          </cell>
          <cell r="S592" t="str">
            <v>Mexico</v>
          </cell>
          <cell r="T592">
            <v>999</v>
          </cell>
        </row>
        <row r="593">
          <cell r="A593">
            <v>70938</v>
          </cell>
          <cell r="B593" t="str">
            <v>RIGBY DRY HASKAP MIXER</v>
          </cell>
          <cell r="C593" t="str">
            <v>RIGBY ORCHARDS</v>
          </cell>
          <cell r="D593" t="str">
            <v>N</v>
          </cell>
          <cell r="E593">
            <v>20</v>
          </cell>
          <cell r="F593" t="str">
            <v>Specialty-Core</v>
          </cell>
          <cell r="G593">
            <v>46064</v>
          </cell>
          <cell r="H593" t="str">
            <v>WINE IMPULSE</v>
          </cell>
          <cell r="I593">
            <v>200</v>
          </cell>
          <cell r="J593" t="str">
            <v>Wine</v>
          </cell>
          <cell r="K593">
            <v>210</v>
          </cell>
          <cell r="L593" t="str">
            <v>Fruit Wines</v>
          </cell>
          <cell r="M593">
            <v>999</v>
          </cell>
          <cell r="N593" t="str">
            <v>Other</v>
          </cell>
          <cell r="O593">
            <v>375</v>
          </cell>
          <cell r="P593">
            <v>8</v>
          </cell>
          <cell r="Q593">
            <v>8</v>
          </cell>
          <cell r="R593" t="str">
            <v>CA</v>
          </cell>
          <cell r="S593" t="str">
            <v>Canada</v>
          </cell>
          <cell r="T593">
            <v>217</v>
          </cell>
        </row>
        <row r="594">
          <cell r="A594">
            <v>70943</v>
          </cell>
          <cell r="B594" t="str">
            <v>HOWARD PARK MIAMUP CAB SAUV</v>
          </cell>
          <cell r="C594" t="str">
            <v>HOWARD PARK (MARGARET RIVER)</v>
          </cell>
          <cell r="D594" t="str">
            <v>N</v>
          </cell>
          <cell r="E594">
            <v>20</v>
          </cell>
          <cell r="F594" t="str">
            <v>Specialty-Core</v>
          </cell>
          <cell r="G594">
            <v>46064</v>
          </cell>
          <cell r="H594" t="str">
            <v>TABLE WINE-AUSTRALIA</v>
          </cell>
          <cell r="I594">
            <v>200</v>
          </cell>
          <cell r="J594" t="str">
            <v>Wine</v>
          </cell>
          <cell r="K594">
            <v>235</v>
          </cell>
          <cell r="L594" t="str">
            <v>Table Wine- Red</v>
          </cell>
          <cell r="M594">
            <v>226</v>
          </cell>
          <cell r="N594" t="str">
            <v>Cabernet Sauvignon</v>
          </cell>
          <cell r="O594">
            <v>750</v>
          </cell>
          <cell r="P594">
            <v>12</v>
          </cell>
          <cell r="Q594">
            <v>12</v>
          </cell>
          <cell r="R594" t="str">
            <v>AU</v>
          </cell>
          <cell r="S594" t="str">
            <v>Australia</v>
          </cell>
          <cell r="T594">
            <v>999</v>
          </cell>
        </row>
        <row r="595">
          <cell r="A595">
            <v>70947</v>
          </cell>
          <cell r="B595" t="str">
            <v>HOWARD PARK MIAMUP CHARD</v>
          </cell>
          <cell r="C595" t="str">
            <v>HOWARD PARK (MARGARET RIVER)</v>
          </cell>
          <cell r="D595" t="str">
            <v>N</v>
          </cell>
          <cell r="E595">
            <v>20</v>
          </cell>
          <cell r="F595" t="str">
            <v>Specialty-Core</v>
          </cell>
          <cell r="G595">
            <v>46064</v>
          </cell>
          <cell r="H595" t="str">
            <v>TABLE WINE-AUSTRALIA</v>
          </cell>
          <cell r="I595">
            <v>200</v>
          </cell>
          <cell r="J595" t="str">
            <v>Wine</v>
          </cell>
          <cell r="K595">
            <v>255</v>
          </cell>
          <cell r="L595" t="str">
            <v>Table Wine- White</v>
          </cell>
          <cell r="M595">
            <v>227</v>
          </cell>
          <cell r="N595" t="str">
            <v>Chardonnay</v>
          </cell>
          <cell r="O595">
            <v>750</v>
          </cell>
          <cell r="P595">
            <v>12</v>
          </cell>
          <cell r="Q595">
            <v>12</v>
          </cell>
          <cell r="R595" t="str">
            <v>AU</v>
          </cell>
          <cell r="S595" t="str">
            <v>Australia</v>
          </cell>
          <cell r="T595">
            <v>999</v>
          </cell>
        </row>
        <row r="596">
          <cell r="A596">
            <v>70958</v>
          </cell>
          <cell r="B596" t="str">
            <v>GRANRIVIERA BELLINI</v>
          </cell>
          <cell r="C596" t="str">
            <v>CANELLA (ITALY)</v>
          </cell>
          <cell r="D596" t="str">
            <v>N</v>
          </cell>
          <cell r="E596">
            <v>20</v>
          </cell>
          <cell r="F596" t="str">
            <v>Specialty-Core</v>
          </cell>
          <cell r="G596">
            <v>46064</v>
          </cell>
          <cell r="H596" t="str">
            <v>FLAVOURED WINE</v>
          </cell>
          <cell r="I596">
            <v>200</v>
          </cell>
          <cell r="J596" t="str">
            <v>Wine</v>
          </cell>
          <cell r="K596">
            <v>203</v>
          </cell>
          <cell r="L596" t="str">
            <v>Flavoured Wines</v>
          </cell>
          <cell r="M596">
            <v>232</v>
          </cell>
          <cell r="N596" t="str">
            <v>Flavoured</v>
          </cell>
          <cell r="O596">
            <v>750</v>
          </cell>
          <cell r="P596">
            <v>12</v>
          </cell>
          <cell r="Q596">
            <v>12</v>
          </cell>
          <cell r="R596" t="str">
            <v>IT</v>
          </cell>
          <cell r="S596" t="str">
            <v>Italy</v>
          </cell>
          <cell r="T596">
            <v>999</v>
          </cell>
        </row>
        <row r="597">
          <cell r="A597">
            <v>70982</v>
          </cell>
          <cell r="B597" t="str">
            <v>RED RACER WEST COAST IPA 473C</v>
          </cell>
          <cell r="C597" t="str">
            <v>CENTRAL CITY BREWING CO (BC)</v>
          </cell>
          <cell r="D597" t="str">
            <v>N</v>
          </cell>
          <cell r="E597">
            <v>10</v>
          </cell>
          <cell r="F597" t="str">
            <v>General List</v>
          </cell>
          <cell r="G597">
            <v>46065</v>
          </cell>
          <cell r="H597" t="str">
            <v>MBLL DISTRIBUTED BEER</v>
          </cell>
          <cell r="I597">
            <v>400</v>
          </cell>
          <cell r="J597" t="str">
            <v>Beer</v>
          </cell>
          <cell r="K597">
            <v>430</v>
          </cell>
          <cell r="L597" t="str">
            <v>Beer- MBLL Distributed</v>
          </cell>
          <cell r="M597">
            <v>440</v>
          </cell>
          <cell r="N597" t="str">
            <v>Strong/Extra Strong - Alc &gt;5.5</v>
          </cell>
          <cell r="O597">
            <v>473</v>
          </cell>
          <cell r="P597">
            <v>24</v>
          </cell>
          <cell r="Q597">
            <v>24</v>
          </cell>
          <cell r="R597" t="str">
            <v>CA</v>
          </cell>
          <cell r="S597" t="str">
            <v>Canada</v>
          </cell>
          <cell r="T597">
            <v>999</v>
          </cell>
        </row>
        <row r="598">
          <cell r="A598">
            <v>70991</v>
          </cell>
          <cell r="B598" t="str">
            <v>YES WAY ROSE DEALCOHOLIZED</v>
          </cell>
          <cell r="C598" t="str">
            <v>YES WAY</v>
          </cell>
          <cell r="D598" t="str">
            <v>N</v>
          </cell>
          <cell r="E598">
            <v>10</v>
          </cell>
          <cell r="F598" t="str">
            <v>General List</v>
          </cell>
          <cell r="G598">
            <v>46066</v>
          </cell>
          <cell r="H598" t="str">
            <v>DE-ALCOHOLIZED</v>
          </cell>
          <cell r="I598" t="str">
            <v>200</v>
          </cell>
          <cell r="J598" t="str">
            <v>Wine</v>
          </cell>
          <cell r="K598">
            <v>260</v>
          </cell>
          <cell r="L598" t="str">
            <v>Wine - Non-Alcoholic</v>
          </cell>
          <cell r="M598" t="str">
            <v>298</v>
          </cell>
          <cell r="N598" t="str">
            <v>Varietal blend</v>
          </cell>
          <cell r="O598">
            <v>750</v>
          </cell>
          <cell r="P598">
            <v>12</v>
          </cell>
          <cell r="Q598" t="str">
            <v>012</v>
          </cell>
          <cell r="R598" t="str">
            <v>FR</v>
          </cell>
          <cell r="S598" t="str">
            <v>France</v>
          </cell>
          <cell r="T598" t="str">
            <v>999</v>
          </cell>
        </row>
        <row r="599">
          <cell r="A599">
            <v>71016</v>
          </cell>
          <cell r="B599" t="str">
            <v>BLACK FOX BOREAL MINT GIN</v>
          </cell>
          <cell r="C599" t="str">
            <v>BLACK FOX DISTILLERY (SASK)</v>
          </cell>
          <cell r="D599" t="str">
            <v>N</v>
          </cell>
          <cell r="E599">
            <v>23</v>
          </cell>
          <cell r="F599" t="str">
            <v>Seasonal Listing</v>
          </cell>
          <cell r="G599">
            <v>46070</v>
          </cell>
          <cell r="H599" t="str">
            <v>GIN</v>
          </cell>
          <cell r="I599">
            <v>100</v>
          </cell>
          <cell r="J599" t="str">
            <v>Spirits</v>
          </cell>
          <cell r="K599">
            <v>110</v>
          </cell>
          <cell r="L599" t="str">
            <v>Gin</v>
          </cell>
          <cell r="M599">
            <v>111</v>
          </cell>
          <cell r="N599" t="str">
            <v>Dry Gin</v>
          </cell>
          <cell r="O599">
            <v>700</v>
          </cell>
          <cell r="P599">
            <v>6</v>
          </cell>
          <cell r="Q599">
            <v>6</v>
          </cell>
          <cell r="R599" t="str">
            <v>CA</v>
          </cell>
          <cell r="S599" t="str">
            <v>Canada</v>
          </cell>
          <cell r="T599">
            <v>272</v>
          </cell>
        </row>
        <row r="600">
          <cell r="A600">
            <v>71019</v>
          </cell>
          <cell r="B600" t="str">
            <v>GOOD DAY RED PEACH SOJU</v>
          </cell>
          <cell r="C600" t="str">
            <v>GOOD DAY (SOUTH KOREA)</v>
          </cell>
          <cell r="D600" t="str">
            <v>N</v>
          </cell>
          <cell r="E600">
            <v>23</v>
          </cell>
          <cell r="F600" t="str">
            <v>Seasonal Listing</v>
          </cell>
          <cell r="G600">
            <v>46070</v>
          </cell>
          <cell r="H600" t="str">
            <v>SPIRITS IMPULSE</v>
          </cell>
          <cell r="I600">
            <v>100</v>
          </cell>
          <cell r="J600" t="str">
            <v>Spirits</v>
          </cell>
          <cell r="K600">
            <v>150</v>
          </cell>
          <cell r="L600" t="str">
            <v>Miscellaneous Spirit</v>
          </cell>
          <cell r="M600">
            <v>197</v>
          </cell>
          <cell r="N600" t="str">
            <v>Miscellaneous Spirit</v>
          </cell>
          <cell r="O600">
            <v>230</v>
          </cell>
          <cell r="P600">
            <v>50</v>
          </cell>
          <cell r="Q600">
            <v>50</v>
          </cell>
          <cell r="R600" t="str">
            <v>KR</v>
          </cell>
          <cell r="S600" t="str">
            <v>South Korea</v>
          </cell>
          <cell r="T600">
            <v>999</v>
          </cell>
        </row>
        <row r="601">
          <cell r="A601">
            <v>71017</v>
          </cell>
          <cell r="B601" t="str">
            <v>SAN PEDRO SIDERAL</v>
          </cell>
          <cell r="C601" t="str">
            <v>SAN PEDRO (CACHAPOAL)</v>
          </cell>
          <cell r="D601" t="str">
            <v>N</v>
          </cell>
          <cell r="E601">
            <v>20</v>
          </cell>
          <cell r="F601" t="str">
            <v>Specialty-Core</v>
          </cell>
          <cell r="G601">
            <v>46070</v>
          </cell>
          <cell r="H601" t="str">
            <v>TABLE WINE-CHILE</v>
          </cell>
          <cell r="I601">
            <v>200</v>
          </cell>
          <cell r="J601" t="str">
            <v>Wine</v>
          </cell>
          <cell r="K601">
            <v>235</v>
          </cell>
          <cell r="L601" t="str">
            <v>Table Wine- Red</v>
          </cell>
          <cell r="M601">
            <v>298</v>
          </cell>
          <cell r="N601" t="str">
            <v>Varietal blend</v>
          </cell>
          <cell r="O601">
            <v>750</v>
          </cell>
          <cell r="P601">
            <v>6</v>
          </cell>
          <cell r="Q601">
            <v>6</v>
          </cell>
          <cell r="R601" t="str">
            <v>CL</v>
          </cell>
          <cell r="S601" t="str">
            <v>Chile</v>
          </cell>
          <cell r="T601">
            <v>999</v>
          </cell>
        </row>
        <row r="602">
          <cell r="A602">
            <v>71021</v>
          </cell>
          <cell r="B602" t="str">
            <v>KAMORA COFFEE LIQUEUR</v>
          </cell>
          <cell r="C602" t="str">
            <v>STATION 22 (CANADA)</v>
          </cell>
          <cell r="D602" t="str">
            <v>N</v>
          </cell>
          <cell r="E602">
            <v>10</v>
          </cell>
          <cell r="F602" t="str">
            <v>General List</v>
          </cell>
          <cell r="G602">
            <v>46070</v>
          </cell>
          <cell r="H602" t="str">
            <v>LIQUEUR</v>
          </cell>
          <cell r="I602">
            <v>100</v>
          </cell>
          <cell r="J602" t="str">
            <v>Spirits</v>
          </cell>
          <cell r="K602">
            <v>120</v>
          </cell>
          <cell r="L602" t="str">
            <v>Liqueur</v>
          </cell>
          <cell r="M602">
            <v>127</v>
          </cell>
          <cell r="N602" t="str">
            <v>Coffee</v>
          </cell>
          <cell r="O602">
            <v>750</v>
          </cell>
          <cell r="P602">
            <v>12</v>
          </cell>
          <cell r="Q602">
            <v>12</v>
          </cell>
          <cell r="R602" t="str">
            <v>CA</v>
          </cell>
          <cell r="S602" t="str">
            <v>Canada</v>
          </cell>
          <cell r="T602">
            <v>260</v>
          </cell>
        </row>
        <row r="603">
          <cell r="A603">
            <v>71076</v>
          </cell>
          <cell r="B603" t="str">
            <v>OLE MARGARITA DBL SHOT 4/355C</v>
          </cell>
          <cell r="C603" t="str">
            <v>OLE COCKTAIL COMPANY</v>
          </cell>
          <cell r="D603" t="str">
            <v>N</v>
          </cell>
          <cell r="E603">
            <v>10</v>
          </cell>
          <cell r="F603" t="str">
            <v>General List</v>
          </cell>
          <cell r="G603">
            <v>46071</v>
          </cell>
          <cell r="H603" t="str">
            <v>READY TO SERVE</v>
          </cell>
          <cell r="I603">
            <v>300</v>
          </cell>
          <cell r="J603" t="str">
            <v>Ready to Drink</v>
          </cell>
          <cell r="K603">
            <v>335</v>
          </cell>
          <cell r="L603" t="str">
            <v>RTD-One Pour Cocktail&gt;7%&lt;=14.5</v>
          </cell>
          <cell r="M603" t="str">
            <v>308</v>
          </cell>
          <cell r="N603" t="str">
            <v>Cocktails</v>
          </cell>
          <cell r="O603">
            <v>1420</v>
          </cell>
          <cell r="P603">
            <v>6</v>
          </cell>
          <cell r="Q603">
            <v>6</v>
          </cell>
          <cell r="R603" t="str">
            <v>CA</v>
          </cell>
          <cell r="S603" t="str">
            <v>Canada</v>
          </cell>
          <cell r="T603" t="str">
            <v>999</v>
          </cell>
        </row>
        <row r="604">
          <cell r="A604">
            <v>71078</v>
          </cell>
          <cell r="B604" t="str">
            <v>OLE PALOMA DBL SHOT 4/355C</v>
          </cell>
          <cell r="C604" t="str">
            <v>OLE COCKTAIL COMPANY</v>
          </cell>
          <cell r="D604" t="str">
            <v>N</v>
          </cell>
          <cell r="E604">
            <v>10</v>
          </cell>
          <cell r="F604" t="str">
            <v>General List</v>
          </cell>
          <cell r="G604">
            <v>46071</v>
          </cell>
          <cell r="H604" t="str">
            <v>READY TO SERVE</v>
          </cell>
          <cell r="I604">
            <v>300</v>
          </cell>
          <cell r="J604" t="str">
            <v>Ready to Drink</v>
          </cell>
          <cell r="K604">
            <v>335</v>
          </cell>
          <cell r="L604" t="str">
            <v>RTD-One Pour Cocktail&gt;7%&lt;=14.5</v>
          </cell>
          <cell r="M604" t="str">
            <v>308</v>
          </cell>
          <cell r="N604" t="str">
            <v>Cocktails</v>
          </cell>
          <cell r="O604">
            <v>1420</v>
          </cell>
          <cell r="P604">
            <v>6</v>
          </cell>
          <cell r="Q604">
            <v>6</v>
          </cell>
          <cell r="R604" t="str">
            <v>CA</v>
          </cell>
          <cell r="S604" t="str">
            <v>Canada</v>
          </cell>
          <cell r="T604" t="str">
            <v>999</v>
          </cell>
        </row>
        <row r="605">
          <cell r="A605">
            <v>68844</v>
          </cell>
          <cell r="B605" t="str">
            <v>BROKER'S PINK STRAWBERRY GIN</v>
          </cell>
          <cell r="C605" t="str">
            <v>(ENGLAND)</v>
          </cell>
          <cell r="D605" t="str">
            <v>N</v>
          </cell>
          <cell r="E605" t="str">
            <v>23</v>
          </cell>
          <cell r="F605" t="str">
            <v>Seasonal Listing</v>
          </cell>
          <cell r="G605">
            <v>46072</v>
          </cell>
          <cell r="H605" t="str">
            <v>GIN</v>
          </cell>
          <cell r="I605" t="str">
            <v>100</v>
          </cell>
          <cell r="J605" t="str">
            <v>Spirits</v>
          </cell>
          <cell r="K605" t="str">
            <v>110</v>
          </cell>
          <cell r="L605" t="str">
            <v>Gin</v>
          </cell>
          <cell r="M605" t="str">
            <v>113</v>
          </cell>
          <cell r="N605" t="str">
            <v>Flavoured Gin</v>
          </cell>
          <cell r="O605">
            <v>700</v>
          </cell>
          <cell r="P605">
            <v>6</v>
          </cell>
          <cell r="Q605" t="str">
            <v>006</v>
          </cell>
          <cell r="R605" t="str">
            <v>GB</v>
          </cell>
          <cell r="S605" t="str">
            <v>United Kingdom</v>
          </cell>
          <cell r="T605" t="str">
            <v>999</v>
          </cell>
        </row>
        <row r="606">
          <cell r="A606">
            <v>47188</v>
          </cell>
          <cell r="B606" t="str">
            <v>REBELLION CAMPING BUDDIES473C</v>
          </cell>
          <cell r="C606" t="str">
            <v>REBELLION BREWING CO</v>
          </cell>
          <cell r="D606" t="str">
            <v>N</v>
          </cell>
          <cell r="E606">
            <v>10</v>
          </cell>
          <cell r="F606" t="str">
            <v>General List</v>
          </cell>
          <cell r="G606">
            <v>46073</v>
          </cell>
          <cell r="H606" t="str">
            <v>MBLL DISTRIBUTED BEER</v>
          </cell>
          <cell r="I606">
            <v>400</v>
          </cell>
          <cell r="J606" t="str">
            <v>Beer</v>
          </cell>
          <cell r="K606">
            <v>430</v>
          </cell>
          <cell r="L606" t="str">
            <v>Beer- MBLL Distributed</v>
          </cell>
          <cell r="M606">
            <v>405</v>
          </cell>
          <cell r="N606" t="str">
            <v>Ale - Alc 4.1 to 5.5</v>
          </cell>
          <cell r="O606">
            <v>473</v>
          </cell>
          <cell r="P606">
            <v>24</v>
          </cell>
          <cell r="Q606">
            <v>24</v>
          </cell>
          <cell r="R606" t="str">
            <v>CA</v>
          </cell>
          <cell r="S606" t="str">
            <v>Canada</v>
          </cell>
          <cell r="T606">
            <v>999</v>
          </cell>
        </row>
        <row r="607">
          <cell r="A607">
            <v>71206</v>
          </cell>
          <cell r="B607" t="str">
            <v>DEAD HORSE STRBRY FIZZ CID355C</v>
          </cell>
          <cell r="C607" t="str">
            <v>DEAD HORSE CIDER CO (MB)</v>
          </cell>
          <cell r="D607" t="str">
            <v>N</v>
          </cell>
          <cell r="E607">
            <v>20</v>
          </cell>
          <cell r="F607" t="str">
            <v>Specialty-Core</v>
          </cell>
          <cell r="G607">
            <v>46073</v>
          </cell>
          <cell r="H607" t="str">
            <v>CIDER</v>
          </cell>
          <cell r="I607">
            <v>300</v>
          </cell>
          <cell r="J607" t="str">
            <v>Ready to Drink</v>
          </cell>
          <cell r="K607">
            <v>305</v>
          </cell>
          <cell r="L607" t="str">
            <v>Ciders</v>
          </cell>
          <cell r="M607">
            <v>302</v>
          </cell>
          <cell r="N607" t="str">
            <v>Cider-Flavoured</v>
          </cell>
          <cell r="O607">
            <v>355</v>
          </cell>
          <cell r="P607">
            <v>24</v>
          </cell>
          <cell r="Q607">
            <v>24</v>
          </cell>
          <cell r="R607" t="str">
            <v>CA</v>
          </cell>
          <cell r="S607" t="str">
            <v>Canada</v>
          </cell>
          <cell r="T607">
            <v>217</v>
          </cell>
        </row>
        <row r="608">
          <cell r="A608">
            <v>69324</v>
          </cell>
          <cell r="B608" t="str">
            <v>BLACK FLY CR CREAM SODA 473C</v>
          </cell>
          <cell r="C608" t="str">
            <v>BLACK FLY BEVERAGE CO (ONT)</v>
          </cell>
          <cell r="D608" t="str">
            <v>N</v>
          </cell>
          <cell r="E608">
            <v>10</v>
          </cell>
          <cell r="F608" t="str">
            <v>General List</v>
          </cell>
          <cell r="G608">
            <v>46073</v>
          </cell>
          <cell r="H608" t="str">
            <v>COOLERS</v>
          </cell>
          <cell r="I608">
            <v>300</v>
          </cell>
          <cell r="J608" t="str">
            <v>Ready to Drink</v>
          </cell>
          <cell r="K608">
            <v>315</v>
          </cell>
          <cell r="L608" t="str">
            <v>RTD - Spirit Based</v>
          </cell>
          <cell r="M608">
            <v>305</v>
          </cell>
          <cell r="N608" t="str">
            <v>Coolers</v>
          </cell>
          <cell r="O608">
            <v>473</v>
          </cell>
          <cell r="P608">
            <v>24</v>
          </cell>
          <cell r="Q608">
            <v>24</v>
          </cell>
          <cell r="R608" t="str">
            <v>CA</v>
          </cell>
          <cell r="S608" t="str">
            <v>Canada</v>
          </cell>
          <cell r="T608">
            <v>571</v>
          </cell>
        </row>
        <row r="609">
          <cell r="A609">
            <v>69389</v>
          </cell>
          <cell r="B609" t="str">
            <v>BLACK FLY BLUE LAGOON 4/400B</v>
          </cell>
          <cell r="C609" t="str">
            <v>BLACK FLY BEVERAGE CO (ONT)</v>
          </cell>
          <cell r="D609" t="str">
            <v>N</v>
          </cell>
          <cell r="E609">
            <v>10</v>
          </cell>
          <cell r="F609" t="str">
            <v>General List</v>
          </cell>
          <cell r="G609">
            <v>46073</v>
          </cell>
          <cell r="H609" t="str">
            <v>COCKTAILS</v>
          </cell>
          <cell r="I609">
            <v>300</v>
          </cell>
          <cell r="J609" t="str">
            <v>Ready to Drink</v>
          </cell>
          <cell r="K609">
            <v>315</v>
          </cell>
          <cell r="L609" t="str">
            <v>RTD - Spirit Based</v>
          </cell>
          <cell r="M609">
            <v>308</v>
          </cell>
          <cell r="N609" t="str">
            <v>Cocktails</v>
          </cell>
          <cell r="O609">
            <v>1600</v>
          </cell>
          <cell r="P609">
            <v>6</v>
          </cell>
          <cell r="Q609">
            <v>6</v>
          </cell>
          <cell r="R609" t="str">
            <v>CA</v>
          </cell>
          <cell r="S609" t="str">
            <v>Canada</v>
          </cell>
          <cell r="T609">
            <v>571</v>
          </cell>
        </row>
        <row r="610">
          <cell r="A610">
            <v>71231</v>
          </cell>
          <cell r="B610" t="str">
            <v>CH DES CHARMES ECLAT SPKL</v>
          </cell>
          <cell r="C610" t="str">
            <v>CHATEAU DES CHARMES (NIAGARA)</v>
          </cell>
          <cell r="D610" t="str">
            <v>N</v>
          </cell>
          <cell r="E610">
            <v>20</v>
          </cell>
          <cell r="F610" t="str">
            <v>Specialty-Core</v>
          </cell>
          <cell r="G610">
            <v>46076</v>
          </cell>
          <cell r="H610" t="str">
            <v>SPARKLING WINE, CHAMPAGNE</v>
          </cell>
          <cell r="I610">
            <v>200</v>
          </cell>
          <cell r="J610" t="str">
            <v>Wine</v>
          </cell>
          <cell r="K610">
            <v>225</v>
          </cell>
          <cell r="L610" t="str">
            <v>Sparkling Wine</v>
          </cell>
          <cell r="M610">
            <v>999</v>
          </cell>
          <cell r="N610" t="str">
            <v>Other</v>
          </cell>
          <cell r="O610">
            <v>750</v>
          </cell>
          <cell r="P610">
            <v>6</v>
          </cell>
          <cell r="Q610">
            <v>6</v>
          </cell>
          <cell r="R610" t="str">
            <v>CA</v>
          </cell>
          <cell r="S610" t="str">
            <v>Canada</v>
          </cell>
          <cell r="T610">
            <v>999</v>
          </cell>
        </row>
        <row r="611">
          <cell r="A611">
            <v>71234</v>
          </cell>
          <cell r="B611" t="str">
            <v>PIETRAPURA MANDUS PRIMITIVO</v>
          </cell>
          <cell r="C611" t="str">
            <v>ROCCA DELLE MACIE (PUGLIA)</v>
          </cell>
          <cell r="D611" t="str">
            <v>N</v>
          </cell>
          <cell r="E611">
            <v>23</v>
          </cell>
          <cell r="F611" t="str">
            <v>Seasonal Listing</v>
          </cell>
          <cell r="G611">
            <v>46076</v>
          </cell>
          <cell r="H611" t="str">
            <v>TABLE WINE-ITALY</v>
          </cell>
          <cell r="I611">
            <v>200</v>
          </cell>
          <cell r="J611" t="str">
            <v>Wine</v>
          </cell>
          <cell r="K611">
            <v>235</v>
          </cell>
          <cell r="L611" t="str">
            <v>Table Wine- Red</v>
          </cell>
          <cell r="M611">
            <v>288</v>
          </cell>
          <cell r="N611" t="str">
            <v>Zinfandel</v>
          </cell>
          <cell r="O611">
            <v>750</v>
          </cell>
          <cell r="P611">
            <v>6</v>
          </cell>
          <cell r="Q611">
            <v>6</v>
          </cell>
          <cell r="R611" t="str">
            <v>IT</v>
          </cell>
          <cell r="S611" t="str">
            <v>Italy</v>
          </cell>
          <cell r="T611">
            <v>999</v>
          </cell>
        </row>
        <row r="612">
          <cell r="A612">
            <v>328559</v>
          </cell>
          <cell r="B612" t="str">
            <v>CATHEDRAL CELLAR CHARD</v>
          </cell>
          <cell r="C612" t="str">
            <v>KWV (WESTERN CAPE)</v>
          </cell>
          <cell r="D612" t="str">
            <v>N</v>
          </cell>
          <cell r="E612">
            <v>22</v>
          </cell>
          <cell r="F612" t="str">
            <v>Specialty-Fringe</v>
          </cell>
          <cell r="G612">
            <v>46037</v>
          </cell>
          <cell r="H612" t="str">
            <v>TABLE WINE-SOUTH AFRICA</v>
          </cell>
          <cell r="I612">
            <v>200</v>
          </cell>
          <cell r="J612" t="str">
            <v>Wine</v>
          </cell>
          <cell r="K612">
            <v>255</v>
          </cell>
          <cell r="L612" t="str">
            <v>Table Wine- White</v>
          </cell>
          <cell r="M612">
            <v>227</v>
          </cell>
          <cell r="N612" t="str">
            <v>Chardonnay</v>
          </cell>
          <cell r="O612">
            <v>750</v>
          </cell>
          <cell r="P612">
            <v>12</v>
          </cell>
          <cell r="Q612">
            <v>12</v>
          </cell>
          <cell r="R612" t="str">
            <v>ZA</v>
          </cell>
          <cell r="S612" t="str">
            <v>South Africa</v>
          </cell>
          <cell r="T612">
            <v>999</v>
          </cell>
        </row>
        <row r="613">
          <cell r="A613">
            <v>20804</v>
          </cell>
          <cell r="B613" t="str">
            <v>JUNO PINOTAGE</v>
          </cell>
          <cell r="C613" t="str">
            <v>CAPE CAPE WINE COMPANY</v>
          </cell>
          <cell r="D613" t="str">
            <v>N</v>
          </cell>
          <cell r="E613">
            <v>20</v>
          </cell>
          <cell r="F613" t="str">
            <v>Specialty-Core</v>
          </cell>
          <cell r="G613">
            <v>46037</v>
          </cell>
          <cell r="H613" t="str">
            <v>TABLE WINE-SOUTH AFRICA</v>
          </cell>
          <cell r="I613">
            <v>200</v>
          </cell>
          <cell r="J613" t="str">
            <v>Wine</v>
          </cell>
          <cell r="K613">
            <v>235</v>
          </cell>
          <cell r="L613" t="str">
            <v>Table Wine- Red</v>
          </cell>
          <cell r="M613">
            <v>257</v>
          </cell>
          <cell r="N613" t="str">
            <v>Pinotage</v>
          </cell>
          <cell r="O613">
            <v>750</v>
          </cell>
          <cell r="P613">
            <v>6</v>
          </cell>
          <cell r="Q613">
            <v>6</v>
          </cell>
          <cell r="R613" t="str">
            <v>ZA</v>
          </cell>
          <cell r="S613" t="str">
            <v>South Africa</v>
          </cell>
          <cell r="T613">
            <v>999</v>
          </cell>
        </row>
        <row r="614">
          <cell r="A614">
            <v>28688</v>
          </cell>
          <cell r="B614" t="str">
            <v>JUNO CHENIN BLANC</v>
          </cell>
          <cell r="C614" t="str">
            <v>CAPE WINE COMPANY</v>
          </cell>
          <cell r="D614" t="str">
            <v>N</v>
          </cell>
          <cell r="E614">
            <v>20</v>
          </cell>
          <cell r="F614" t="str">
            <v>Specialty-Core</v>
          </cell>
          <cell r="G614">
            <v>46037</v>
          </cell>
          <cell r="H614" t="str">
            <v>TABLE WINE-SOUTH AFRICA</v>
          </cell>
          <cell r="I614">
            <v>200</v>
          </cell>
          <cell r="J614" t="str">
            <v>Wine</v>
          </cell>
          <cell r="K614">
            <v>255</v>
          </cell>
          <cell r="L614" t="str">
            <v>Table Wine- White</v>
          </cell>
          <cell r="M614">
            <v>229</v>
          </cell>
          <cell r="N614" t="str">
            <v>Chenin Blanc</v>
          </cell>
          <cell r="O614">
            <v>750</v>
          </cell>
          <cell r="P614">
            <v>6</v>
          </cell>
          <cell r="Q614">
            <v>6</v>
          </cell>
          <cell r="R614" t="str">
            <v>ZA</v>
          </cell>
          <cell r="S614" t="str">
            <v>South Africa</v>
          </cell>
          <cell r="T614">
            <v>999</v>
          </cell>
        </row>
        <row r="615">
          <cell r="A615">
            <v>42350</v>
          </cell>
          <cell r="B615" t="str">
            <v>FILTHIER DIRTIER DIPA 473C</v>
          </cell>
          <cell r="C615" t="str">
            <v>PARALLEL 49 BREWING CO (BC)</v>
          </cell>
          <cell r="D615" t="str">
            <v>N</v>
          </cell>
          <cell r="E615">
            <v>23</v>
          </cell>
          <cell r="F615" t="str">
            <v>Seasonal Listing</v>
          </cell>
          <cell r="G615">
            <v>46078</v>
          </cell>
          <cell r="H615" t="str">
            <v>MBLL DISTRIBUTED BEER</v>
          </cell>
          <cell r="I615">
            <v>400</v>
          </cell>
          <cell r="J615" t="str">
            <v>Beer</v>
          </cell>
          <cell r="K615">
            <v>430</v>
          </cell>
          <cell r="L615" t="str">
            <v>Beer- MBLL Distributed</v>
          </cell>
          <cell r="M615">
            <v>440</v>
          </cell>
          <cell r="N615" t="str">
            <v>Strong/Extra Strong - Alc &gt;5.5</v>
          </cell>
          <cell r="O615">
            <v>473</v>
          </cell>
          <cell r="P615">
            <v>24</v>
          </cell>
          <cell r="Q615">
            <v>24</v>
          </cell>
          <cell r="R615" t="str">
            <v>CA</v>
          </cell>
          <cell r="S615" t="str">
            <v>Canada</v>
          </cell>
          <cell r="T615">
            <v>999</v>
          </cell>
        </row>
        <row r="616">
          <cell r="A616">
            <v>71286</v>
          </cell>
          <cell r="B616" t="str">
            <v>TZAFONA RIESLING KOSHER VQA</v>
          </cell>
          <cell r="C616" t="str">
            <v>TZAFONA CELLARS</v>
          </cell>
          <cell r="D616" t="str">
            <v>N</v>
          </cell>
          <cell r="E616">
            <v>22</v>
          </cell>
          <cell r="F616" t="str">
            <v>Specialty-Fringe</v>
          </cell>
          <cell r="G616">
            <v>46079</v>
          </cell>
          <cell r="H616" t="str">
            <v>KOSHER</v>
          </cell>
          <cell r="I616">
            <v>200</v>
          </cell>
          <cell r="J616" t="str">
            <v>Wine</v>
          </cell>
          <cell r="K616">
            <v>255</v>
          </cell>
          <cell r="L616" t="str">
            <v>Table Wine- White</v>
          </cell>
          <cell r="M616">
            <v>270</v>
          </cell>
          <cell r="N616" t="str">
            <v>Riesling</v>
          </cell>
          <cell r="O616">
            <v>750</v>
          </cell>
          <cell r="P616">
            <v>12</v>
          </cell>
          <cell r="Q616">
            <v>12</v>
          </cell>
          <cell r="R616" t="str">
            <v>CA</v>
          </cell>
          <cell r="S616" t="str">
            <v>Canada</v>
          </cell>
          <cell r="T616">
            <v>222</v>
          </cell>
        </row>
        <row r="617">
          <cell r="A617">
            <v>68799</v>
          </cell>
          <cell r="B617" t="str">
            <v>MI CAMPO BLANCO TEQUILA</v>
          </cell>
          <cell r="C617" t="str">
            <v>LA COFRADIA DISTILLERY(MEXICO)</v>
          </cell>
          <cell r="D617" t="str">
            <v>P</v>
          </cell>
          <cell r="E617">
            <v>20</v>
          </cell>
          <cell r="F617" t="str">
            <v>Specialty-Core</v>
          </cell>
          <cell r="G617">
            <v>45939</v>
          </cell>
          <cell r="H617" t="str">
            <v>MEZCAL/TEQUILA/RAICILLA</v>
          </cell>
          <cell r="I617">
            <v>100</v>
          </cell>
          <cell r="J617" t="str">
            <v>Spirits</v>
          </cell>
          <cell r="K617">
            <v>170</v>
          </cell>
          <cell r="L617" t="str">
            <v>Tequila/Mezcal/Raicilla</v>
          </cell>
          <cell r="M617">
            <v>173</v>
          </cell>
          <cell r="N617" t="str">
            <v>Blanco/Silver/Plata</v>
          </cell>
          <cell r="O617">
            <v>750</v>
          </cell>
          <cell r="P617">
            <v>12</v>
          </cell>
          <cell r="Q617">
            <v>12</v>
          </cell>
          <cell r="R617" t="str">
            <v>MX</v>
          </cell>
          <cell r="S617" t="str">
            <v>Mexico</v>
          </cell>
          <cell r="T617">
            <v>999</v>
          </cell>
        </row>
        <row r="618">
          <cell r="A618">
            <v>459255</v>
          </cell>
          <cell r="B618" t="str">
            <v>BERONIA CRIANZA</v>
          </cell>
          <cell r="C618" t="str">
            <v>GONZALEZ BYASS (RIOJA)</v>
          </cell>
          <cell r="D618" t="str">
            <v>N</v>
          </cell>
          <cell r="E618">
            <v>20</v>
          </cell>
          <cell r="F618" t="str">
            <v>Specialty-Core</v>
          </cell>
          <cell r="G618">
            <v>46080</v>
          </cell>
          <cell r="H618" t="str">
            <v>TABLE WINE-SPAIN</v>
          </cell>
          <cell r="I618">
            <v>200</v>
          </cell>
          <cell r="J618" t="str">
            <v>Wine</v>
          </cell>
          <cell r="K618">
            <v>235</v>
          </cell>
          <cell r="L618" t="str">
            <v>Table Wine- Red</v>
          </cell>
          <cell r="M618">
            <v>299</v>
          </cell>
          <cell r="N618" t="str">
            <v>Generic blend</v>
          </cell>
          <cell r="O618">
            <v>750</v>
          </cell>
          <cell r="P618">
            <v>12</v>
          </cell>
          <cell r="Q618">
            <v>12</v>
          </cell>
          <cell r="R618" t="str">
            <v>ES</v>
          </cell>
          <cell r="S618" t="str">
            <v>Spain</v>
          </cell>
          <cell r="T618">
            <v>270</v>
          </cell>
        </row>
        <row r="619">
          <cell r="A619">
            <v>71316</v>
          </cell>
          <cell r="B619" t="str">
            <v>TAGARO CINQUENOCI PRIMITIVO</v>
          </cell>
          <cell r="C619" t="str">
            <v>TAGARO (PUGLIA)</v>
          </cell>
          <cell r="D619" t="str">
            <v>N</v>
          </cell>
          <cell r="E619">
            <v>23</v>
          </cell>
          <cell r="F619" t="str">
            <v>Seasonal Listing</v>
          </cell>
          <cell r="G619">
            <v>46080</v>
          </cell>
          <cell r="H619" t="str">
            <v>TABLE WINE-ITALY</v>
          </cell>
          <cell r="I619">
            <v>200</v>
          </cell>
          <cell r="J619" t="str">
            <v>Wine</v>
          </cell>
          <cell r="K619">
            <v>235</v>
          </cell>
          <cell r="L619" t="str">
            <v>Table Wine- Red</v>
          </cell>
          <cell r="M619">
            <v>288</v>
          </cell>
          <cell r="N619" t="str">
            <v>Zinfandel</v>
          </cell>
          <cell r="O619">
            <v>750</v>
          </cell>
          <cell r="P619">
            <v>6</v>
          </cell>
          <cell r="Q619">
            <v>6</v>
          </cell>
          <cell r="R619" t="str">
            <v>IT</v>
          </cell>
          <cell r="S619" t="str">
            <v>Italy</v>
          </cell>
          <cell r="T619">
            <v>999</v>
          </cell>
        </row>
        <row r="620">
          <cell r="A620">
            <v>71331</v>
          </cell>
          <cell r="B620" t="str">
            <v>CASTILLO DE ENERIZ GARNACHA</v>
          </cell>
          <cell r="C620" t="str">
            <v>MANZANOS (NAVARRA)</v>
          </cell>
          <cell r="D620" t="str">
            <v>N</v>
          </cell>
          <cell r="E620">
            <v>20</v>
          </cell>
          <cell r="F620" t="str">
            <v>Specialty-Core</v>
          </cell>
          <cell r="G620">
            <v>46080</v>
          </cell>
          <cell r="H620" t="str">
            <v>TABLE WINE-SPAIN</v>
          </cell>
          <cell r="I620">
            <v>200</v>
          </cell>
          <cell r="J620" t="str">
            <v>Wine</v>
          </cell>
          <cell r="K620">
            <v>255</v>
          </cell>
          <cell r="L620" t="str">
            <v>Table Wine- White</v>
          </cell>
          <cell r="M620">
            <v>235</v>
          </cell>
          <cell r="N620" t="str">
            <v>Grenache</v>
          </cell>
          <cell r="O620">
            <v>750</v>
          </cell>
          <cell r="P620">
            <v>12</v>
          </cell>
          <cell r="Q620">
            <v>12</v>
          </cell>
          <cell r="R620" t="str">
            <v>ES</v>
          </cell>
          <cell r="S620" t="str">
            <v>Spain</v>
          </cell>
          <cell r="T620">
            <v>999</v>
          </cell>
        </row>
        <row r="621">
          <cell r="A621">
            <v>71326</v>
          </cell>
          <cell r="B621" t="str">
            <v>FAXE SE7EN STRONG LAGER</v>
          </cell>
          <cell r="C621" t="str">
            <v>FAXE (CANADA)</v>
          </cell>
          <cell r="D621" t="str">
            <v>N</v>
          </cell>
          <cell r="E621">
            <v>10</v>
          </cell>
          <cell r="F621" t="str">
            <v>General List</v>
          </cell>
          <cell r="G621">
            <v>46080</v>
          </cell>
          <cell r="H621" t="str">
            <v>MBLL DISTRIBUTED BEER</v>
          </cell>
          <cell r="I621">
            <v>400</v>
          </cell>
          <cell r="J621" t="str">
            <v>Beer</v>
          </cell>
          <cell r="K621">
            <v>430</v>
          </cell>
          <cell r="L621" t="str">
            <v>Beer- MBLL Distributed</v>
          </cell>
          <cell r="M621">
            <v>440</v>
          </cell>
          <cell r="N621" t="str">
            <v>Strong/Extra Strong - Alc &gt;5.5</v>
          </cell>
          <cell r="O621">
            <v>568</v>
          </cell>
          <cell r="P621">
            <v>24</v>
          </cell>
          <cell r="Q621">
            <v>24</v>
          </cell>
          <cell r="R621" t="str">
            <v>CA</v>
          </cell>
          <cell r="S621" t="str">
            <v>Canada</v>
          </cell>
          <cell r="T621">
            <v>999</v>
          </cell>
        </row>
        <row r="622">
          <cell r="A622">
            <v>71327</v>
          </cell>
          <cell r="B622" t="str">
            <v>PERIQUITA WHITE</v>
          </cell>
          <cell r="C622" t="str">
            <v>JOSE MARIA DA FONSECA</v>
          </cell>
          <cell r="D622" t="str">
            <v>N</v>
          </cell>
          <cell r="E622">
            <v>20</v>
          </cell>
          <cell r="F622" t="str">
            <v>Specialty-Core</v>
          </cell>
          <cell r="G622">
            <v>46080</v>
          </cell>
          <cell r="H622" t="str">
            <v>TABLE WINE-PORTUGAL</v>
          </cell>
          <cell r="I622">
            <v>200</v>
          </cell>
          <cell r="J622" t="str">
            <v>Wine</v>
          </cell>
          <cell r="K622">
            <v>255</v>
          </cell>
          <cell r="L622" t="str">
            <v>Table Wine- White</v>
          </cell>
          <cell r="M622">
            <v>298</v>
          </cell>
          <cell r="N622" t="str">
            <v>Varietal blend</v>
          </cell>
          <cell r="O622">
            <v>750</v>
          </cell>
          <cell r="P622">
            <v>12</v>
          </cell>
          <cell r="Q622">
            <v>12</v>
          </cell>
          <cell r="R622" t="str">
            <v>PT</v>
          </cell>
          <cell r="S622" t="str">
            <v>Portugal</v>
          </cell>
          <cell r="T622">
            <v>999</v>
          </cell>
        </row>
        <row r="623">
          <cell r="A623">
            <v>71329</v>
          </cell>
          <cell r="B623" t="str">
            <v>UMUE TEMPRANILLO MERLOT</v>
          </cell>
          <cell r="C623" t="str">
            <v>WINES AND CO (SPAIN)</v>
          </cell>
          <cell r="D623" t="str">
            <v>N</v>
          </cell>
          <cell r="E623">
            <v>20</v>
          </cell>
          <cell r="F623" t="str">
            <v>Specialty-Core</v>
          </cell>
          <cell r="G623">
            <v>46080</v>
          </cell>
          <cell r="H623" t="str">
            <v>TABLE WINE-SPAIN</v>
          </cell>
          <cell r="I623">
            <v>200</v>
          </cell>
          <cell r="J623" t="str">
            <v>Wine</v>
          </cell>
          <cell r="K623">
            <v>235</v>
          </cell>
          <cell r="L623" t="str">
            <v>Table Wine- Red</v>
          </cell>
          <cell r="M623">
            <v>298</v>
          </cell>
          <cell r="N623" t="str">
            <v>Varietal blend</v>
          </cell>
          <cell r="O623">
            <v>750</v>
          </cell>
          <cell r="P623">
            <v>12</v>
          </cell>
          <cell r="Q623">
            <v>12</v>
          </cell>
          <cell r="R623" t="str">
            <v>ES</v>
          </cell>
          <cell r="S623" t="str">
            <v>Spain</v>
          </cell>
          <cell r="T623">
            <v>999</v>
          </cell>
        </row>
        <row r="624">
          <cell r="A624">
            <v>66049</v>
          </cell>
          <cell r="B624" t="str">
            <v>SAN FELICE TOSCANA ROSSO</v>
          </cell>
          <cell r="C624" t="str">
            <v>SAN FELICE (TUSCANY)</v>
          </cell>
          <cell r="D624" t="str">
            <v>L</v>
          </cell>
          <cell r="E624">
            <v>20</v>
          </cell>
          <cell r="F624" t="str">
            <v>Specialty-Core</v>
          </cell>
          <cell r="G624">
            <v>46007</v>
          </cell>
          <cell r="H624" t="str">
            <v>TABLE WINE-ITALY</v>
          </cell>
          <cell r="I624">
            <v>200</v>
          </cell>
          <cell r="J624" t="str">
            <v>Wine</v>
          </cell>
          <cell r="K624">
            <v>235</v>
          </cell>
          <cell r="L624" t="str">
            <v>Table Wine- Red</v>
          </cell>
          <cell r="M624">
            <v>298</v>
          </cell>
          <cell r="N624" t="str">
            <v>Varietal blend</v>
          </cell>
          <cell r="O624">
            <v>750</v>
          </cell>
          <cell r="P624">
            <v>12</v>
          </cell>
          <cell r="Q624">
            <v>12</v>
          </cell>
          <cell r="R624" t="str">
            <v>IT</v>
          </cell>
          <cell r="S624" t="str">
            <v>Italy</v>
          </cell>
          <cell r="T624">
            <v>999</v>
          </cell>
        </row>
        <row r="625">
          <cell r="A625">
            <v>71336</v>
          </cell>
          <cell r="B625" t="str">
            <v>BITBURGER PREMIUM PILS 5LK</v>
          </cell>
          <cell r="C625" t="str">
            <v>BITBURGER (CANADA)</v>
          </cell>
          <cell r="D625" t="str">
            <v>N</v>
          </cell>
          <cell r="E625">
            <v>11</v>
          </cell>
          <cell r="F625" t="str">
            <v>Buy Now</v>
          </cell>
          <cell r="G625">
            <v>46083</v>
          </cell>
          <cell r="H625" t="str">
            <v>MBLL DISTRIBUTED BEER</v>
          </cell>
          <cell r="I625">
            <v>400</v>
          </cell>
          <cell r="J625" t="str">
            <v>Beer</v>
          </cell>
          <cell r="K625">
            <v>430</v>
          </cell>
          <cell r="L625" t="str">
            <v>Beer- MBLL Distributed</v>
          </cell>
          <cell r="M625">
            <v>415</v>
          </cell>
          <cell r="N625" t="str">
            <v>Lager - Alc 4.1 to 5.5</v>
          </cell>
          <cell r="O625">
            <v>5000</v>
          </cell>
          <cell r="P625">
            <v>2</v>
          </cell>
          <cell r="Q625">
            <v>2</v>
          </cell>
          <cell r="R625" t="str">
            <v>CA</v>
          </cell>
          <cell r="S625" t="str">
            <v>Canada</v>
          </cell>
          <cell r="T625">
            <v>999</v>
          </cell>
        </row>
        <row r="626">
          <cell r="A626">
            <v>71332</v>
          </cell>
          <cell r="B626" t="str">
            <v>SUPER BOCK 4/500C</v>
          </cell>
          <cell r="C626" t="str">
            <v>SUPER BOCK GROUP (CANADA)</v>
          </cell>
          <cell r="D626" t="str">
            <v>N</v>
          </cell>
          <cell r="E626">
            <v>11</v>
          </cell>
          <cell r="F626" t="str">
            <v>Buy Now</v>
          </cell>
          <cell r="G626">
            <v>46083</v>
          </cell>
          <cell r="H626" t="str">
            <v>MBLL DISTRIBUTED BEER</v>
          </cell>
          <cell r="I626">
            <v>400</v>
          </cell>
          <cell r="J626" t="str">
            <v>Beer</v>
          </cell>
          <cell r="K626">
            <v>430</v>
          </cell>
          <cell r="L626" t="str">
            <v>Beer- MBLL Distributed</v>
          </cell>
          <cell r="M626">
            <v>415</v>
          </cell>
          <cell r="N626" t="str">
            <v>Lager - Alc 4.1 to 5.5</v>
          </cell>
          <cell r="O626">
            <v>2000</v>
          </cell>
          <cell r="P626">
            <v>6</v>
          </cell>
          <cell r="Q626">
            <v>6</v>
          </cell>
          <cell r="R626" t="str">
            <v>CA</v>
          </cell>
          <cell r="S626" t="str">
            <v>Canada</v>
          </cell>
          <cell r="T626">
            <v>999</v>
          </cell>
        </row>
        <row r="627">
          <cell r="A627">
            <v>71408</v>
          </cell>
          <cell r="B627" t="str">
            <v>DILLON'S COCKTAIL VP 6/222C</v>
          </cell>
          <cell r="C627" t="str">
            <v>DILLON'S SMALL BATCH DISTILLER</v>
          </cell>
          <cell r="D627" t="str">
            <v>N</v>
          </cell>
          <cell r="E627">
            <v>10</v>
          </cell>
          <cell r="F627" t="str">
            <v>General List</v>
          </cell>
          <cell r="G627">
            <v>46085</v>
          </cell>
          <cell r="H627" t="str">
            <v>READY TO SERVE</v>
          </cell>
          <cell r="I627">
            <v>300</v>
          </cell>
          <cell r="J627" t="str">
            <v>Ready to Drink</v>
          </cell>
          <cell r="K627">
            <v>335</v>
          </cell>
          <cell r="L627" t="str">
            <v>RTD-One Pour Cocktail&gt;7%&lt;=14.5</v>
          </cell>
          <cell r="M627">
            <v>308</v>
          </cell>
          <cell r="N627" t="str">
            <v>Cocktails</v>
          </cell>
          <cell r="O627">
            <v>1332</v>
          </cell>
          <cell r="P627">
            <v>4</v>
          </cell>
          <cell r="Q627">
            <v>4</v>
          </cell>
          <cell r="R627" t="str">
            <v>CA</v>
          </cell>
          <cell r="S627" t="str">
            <v>Canada</v>
          </cell>
          <cell r="T627">
            <v>999</v>
          </cell>
        </row>
        <row r="628">
          <cell r="A628">
            <v>57825</v>
          </cell>
          <cell r="B628" t="str">
            <v>CZECHVAR ORIGINAL LAGER 5LK</v>
          </cell>
          <cell r="C628" t="str">
            <v>CZECHVAR (CANADA)</v>
          </cell>
          <cell r="D628" t="str">
            <v>P</v>
          </cell>
          <cell r="E628">
            <v>11</v>
          </cell>
          <cell r="F628" t="str">
            <v>Buy Now</v>
          </cell>
          <cell r="G628">
            <v>46086</v>
          </cell>
          <cell r="H628" t="str">
            <v>MBLL DISTRIBUTED BEER</v>
          </cell>
          <cell r="I628">
            <v>400</v>
          </cell>
          <cell r="J628" t="str">
            <v>Beer</v>
          </cell>
          <cell r="K628">
            <v>430</v>
          </cell>
          <cell r="L628" t="str">
            <v>Beer- MBLL Distributed</v>
          </cell>
          <cell r="M628">
            <v>415</v>
          </cell>
          <cell r="N628" t="str">
            <v>Lager - Alc 4.1 to 5.5</v>
          </cell>
          <cell r="O628">
            <v>5000</v>
          </cell>
          <cell r="P628">
            <v>2</v>
          </cell>
          <cell r="Q628">
            <v>2</v>
          </cell>
          <cell r="R628" t="str">
            <v>CA</v>
          </cell>
          <cell r="S628" t="str">
            <v>Canada</v>
          </cell>
          <cell r="T628">
            <v>223</v>
          </cell>
        </row>
        <row r="629">
          <cell r="A629">
            <v>61281</v>
          </cell>
          <cell r="B629" t="str">
            <v>FAXE PREMIUM LAGER 4/473C</v>
          </cell>
          <cell r="C629" t="str">
            <v>FAXE (CANADA)</v>
          </cell>
          <cell r="D629" t="str">
            <v>P</v>
          </cell>
          <cell r="E629">
            <v>11</v>
          </cell>
          <cell r="F629" t="str">
            <v>Buy Now</v>
          </cell>
          <cell r="G629">
            <v>46086</v>
          </cell>
          <cell r="H629" t="str">
            <v>MBLL DISTRIBUTED BEER</v>
          </cell>
          <cell r="I629">
            <v>400</v>
          </cell>
          <cell r="J629" t="str">
            <v>Beer</v>
          </cell>
          <cell r="K629">
            <v>430</v>
          </cell>
          <cell r="L629" t="str">
            <v>Beer- MBLL Distributed</v>
          </cell>
          <cell r="M629">
            <v>415</v>
          </cell>
          <cell r="N629" t="str">
            <v>Lager - Alc 4.1 to 5.5</v>
          </cell>
          <cell r="O629">
            <v>1892</v>
          </cell>
          <cell r="P629">
            <v>6</v>
          </cell>
          <cell r="Q629">
            <v>6</v>
          </cell>
          <cell r="R629" t="str">
            <v>CA</v>
          </cell>
          <cell r="S629" t="str">
            <v>Canada</v>
          </cell>
          <cell r="T629">
            <v>999</v>
          </cell>
        </row>
        <row r="630">
          <cell r="A630">
            <v>71419</v>
          </cell>
          <cell r="B630" t="str">
            <v>DULCE VIDA PNEAPLE JALAP TEQ</v>
          </cell>
          <cell r="C630" t="str">
            <v>DULCE VIDA (MEXICO)</v>
          </cell>
          <cell r="D630" t="str">
            <v>N</v>
          </cell>
          <cell r="E630">
            <v>23</v>
          </cell>
          <cell r="F630" t="str">
            <v>Seasonal Listing</v>
          </cell>
          <cell r="G630">
            <v>46086</v>
          </cell>
          <cell r="H630" t="str">
            <v>MEZCAL/TEQUILA/RAICILLA</v>
          </cell>
          <cell r="I630">
            <v>100</v>
          </cell>
          <cell r="J630" t="str">
            <v>Spirits</v>
          </cell>
          <cell r="K630">
            <v>170</v>
          </cell>
          <cell r="L630" t="str">
            <v>Tequila/Mezcal/Raicilla</v>
          </cell>
          <cell r="M630">
            <v>170</v>
          </cell>
          <cell r="N630" t="str">
            <v>Flavoured Teq/Mezcal/Raicilla</v>
          </cell>
          <cell r="O630">
            <v>750</v>
          </cell>
          <cell r="P630">
            <v>12</v>
          </cell>
          <cell r="Q630">
            <v>12</v>
          </cell>
          <cell r="R630" t="str">
            <v>MX</v>
          </cell>
          <cell r="S630" t="str">
            <v>Mexico</v>
          </cell>
          <cell r="T630">
            <v>999</v>
          </cell>
        </row>
        <row r="631">
          <cell r="A631">
            <v>71422</v>
          </cell>
          <cell r="B631" t="str">
            <v>AMRUT TWO INDIES RUM</v>
          </cell>
          <cell r="C631" t="str">
            <v>AMRUT DISTILLERIES (INDIA)</v>
          </cell>
          <cell r="D631" t="str">
            <v>N</v>
          </cell>
          <cell r="E631">
            <v>20</v>
          </cell>
          <cell r="F631" t="str">
            <v>Specialty-Core</v>
          </cell>
          <cell r="G631">
            <v>46086</v>
          </cell>
          <cell r="H631" t="str">
            <v>RUM, AMBER/GOLD</v>
          </cell>
          <cell r="I631">
            <v>100</v>
          </cell>
          <cell r="J631" t="str">
            <v>Spirits</v>
          </cell>
          <cell r="K631">
            <v>160</v>
          </cell>
          <cell r="L631" t="str">
            <v>Rum</v>
          </cell>
          <cell r="M631">
            <v>163</v>
          </cell>
          <cell r="N631" t="str">
            <v>Rum - Amber/Gold</v>
          </cell>
          <cell r="O631">
            <v>750</v>
          </cell>
          <cell r="P631">
            <v>12</v>
          </cell>
          <cell r="Q631">
            <v>12</v>
          </cell>
          <cell r="R631" t="str">
            <v>IN</v>
          </cell>
          <cell r="S631" t="str">
            <v>India</v>
          </cell>
          <cell r="T631">
            <v>999</v>
          </cell>
        </row>
        <row r="632">
          <cell r="A632">
            <v>71420</v>
          </cell>
          <cell r="B632" t="str">
            <v>WATERDOG WHITE</v>
          </cell>
          <cell r="C632" t="str">
            <v>JOSE MARIA FONSECA (PORTUGAL)</v>
          </cell>
          <cell r="D632" t="str">
            <v>N</v>
          </cell>
          <cell r="E632">
            <v>20</v>
          </cell>
          <cell r="F632" t="str">
            <v>Specialty-Core</v>
          </cell>
          <cell r="G632">
            <v>46086</v>
          </cell>
          <cell r="H632" t="str">
            <v>TABLE WINE-PORTUGAL</v>
          </cell>
          <cell r="I632">
            <v>200</v>
          </cell>
          <cell r="J632" t="str">
            <v>Wine</v>
          </cell>
          <cell r="K632">
            <v>255</v>
          </cell>
          <cell r="L632" t="str">
            <v>Table Wine- White</v>
          </cell>
          <cell r="M632">
            <v>298</v>
          </cell>
          <cell r="N632" t="str">
            <v>Varietal blend</v>
          </cell>
          <cell r="O632">
            <v>750</v>
          </cell>
          <cell r="P632">
            <v>12</v>
          </cell>
          <cell r="Q632">
            <v>12</v>
          </cell>
          <cell r="R632" t="str">
            <v>PT</v>
          </cell>
          <cell r="S632" t="str">
            <v>Portugal</v>
          </cell>
          <cell r="T632">
            <v>999</v>
          </cell>
        </row>
        <row r="633">
          <cell r="A633">
            <v>842737</v>
          </cell>
          <cell r="B633" t="str">
            <v>BICYCLE THIEF RED BL 1.5LTET</v>
          </cell>
          <cell r="C633" t="str">
            <v>VICENTE FARIA (PORTUGAL)</v>
          </cell>
          <cell r="D633" t="str">
            <v>N</v>
          </cell>
          <cell r="E633">
            <v>20</v>
          </cell>
          <cell r="F633" t="str">
            <v>Specialty-Core</v>
          </cell>
          <cell r="G633">
            <v>46087</v>
          </cell>
          <cell r="H633" t="str">
            <v>TABLE WINE-PORTUGAL</v>
          </cell>
          <cell r="I633">
            <v>200</v>
          </cell>
          <cell r="J633" t="str">
            <v>Wine</v>
          </cell>
          <cell r="K633">
            <v>235</v>
          </cell>
          <cell r="L633" t="str">
            <v>Table Wine- Red</v>
          </cell>
          <cell r="M633">
            <v>298</v>
          </cell>
          <cell r="N633" t="str">
            <v>Varietal blend</v>
          </cell>
          <cell r="O633">
            <v>1500</v>
          </cell>
          <cell r="P633">
            <v>6</v>
          </cell>
          <cell r="Q633">
            <v>6</v>
          </cell>
          <cell r="R633" t="str">
            <v>PT</v>
          </cell>
          <cell r="S633" t="str">
            <v>Portugal</v>
          </cell>
          <cell r="T633">
            <v>999</v>
          </cell>
        </row>
        <row r="634">
          <cell r="A634">
            <v>70227</v>
          </cell>
          <cell r="B634" t="str">
            <v>EL GORU CHARDONNAY</v>
          </cell>
          <cell r="C634" t="str">
            <v>EGO BODEGAS (SPAIN)</v>
          </cell>
          <cell r="D634" t="str">
            <v>N</v>
          </cell>
          <cell r="E634">
            <v>20</v>
          </cell>
          <cell r="F634" t="str">
            <v>Specialty-Core</v>
          </cell>
          <cell r="G634">
            <v>46087</v>
          </cell>
          <cell r="H634" t="str">
            <v>TABLE WINE-SPAIN</v>
          </cell>
          <cell r="I634">
            <v>200</v>
          </cell>
          <cell r="J634" t="str">
            <v>Wine</v>
          </cell>
          <cell r="K634">
            <v>255</v>
          </cell>
          <cell r="L634" t="str">
            <v>Table Wine- White</v>
          </cell>
          <cell r="M634">
            <v>227</v>
          </cell>
          <cell r="N634" t="str">
            <v>Chardonnay</v>
          </cell>
          <cell r="O634">
            <v>750</v>
          </cell>
          <cell r="P634">
            <v>12</v>
          </cell>
          <cell r="Q634">
            <v>12</v>
          </cell>
          <cell r="R634" t="str">
            <v>ES</v>
          </cell>
          <cell r="S634" t="str">
            <v>Spain</v>
          </cell>
          <cell r="T634">
            <v>999</v>
          </cell>
        </row>
        <row r="635">
          <cell r="A635">
            <v>71479</v>
          </cell>
          <cell r="B635" t="str">
            <v>LES JAMELLES REFLETS SECRETS</v>
          </cell>
          <cell r="C635" t="str">
            <v>BADET CLEMENT (PAYS D'OC)</v>
          </cell>
          <cell r="D635" t="str">
            <v>N</v>
          </cell>
          <cell r="E635">
            <v>22</v>
          </cell>
          <cell r="F635" t="str">
            <v>Specialty-Fringe</v>
          </cell>
          <cell r="G635">
            <v>46087</v>
          </cell>
          <cell r="H635" t="str">
            <v>TABLE WINE-FRANCE</v>
          </cell>
          <cell r="I635">
            <v>200</v>
          </cell>
          <cell r="J635" t="str">
            <v>Wine</v>
          </cell>
          <cell r="K635">
            <v>250</v>
          </cell>
          <cell r="L635" t="str">
            <v>Table Wine- Rose/Blush</v>
          </cell>
          <cell r="M635">
            <v>298</v>
          </cell>
          <cell r="N635" t="str">
            <v>Varietal blend</v>
          </cell>
          <cell r="O635">
            <v>750</v>
          </cell>
          <cell r="P635">
            <v>12</v>
          </cell>
          <cell r="Q635">
            <v>12</v>
          </cell>
          <cell r="R635" t="str">
            <v>FR</v>
          </cell>
          <cell r="S635" t="str">
            <v>France</v>
          </cell>
          <cell r="T635">
            <v>999</v>
          </cell>
        </row>
        <row r="636">
          <cell r="A636">
            <v>71483</v>
          </cell>
          <cell r="B636" t="str">
            <v>ROSEBLOOD D'ESTOUBLON ROSE</v>
          </cell>
          <cell r="C636" t="str">
            <v>CHATEAU D'ESTOUBLON (PROVENCE)</v>
          </cell>
          <cell r="D636" t="str">
            <v>N</v>
          </cell>
          <cell r="E636">
            <v>22</v>
          </cell>
          <cell r="F636" t="str">
            <v>Specialty-Fringe</v>
          </cell>
          <cell r="G636">
            <v>46087</v>
          </cell>
          <cell r="H636" t="str">
            <v>TABLE WINE-FRANCE</v>
          </cell>
          <cell r="I636">
            <v>200</v>
          </cell>
          <cell r="J636" t="str">
            <v>Wine</v>
          </cell>
          <cell r="K636">
            <v>250</v>
          </cell>
          <cell r="L636" t="str">
            <v>Table Wine- Rose/Blush</v>
          </cell>
          <cell r="M636">
            <v>298</v>
          </cell>
          <cell r="N636" t="str">
            <v>Varietal blend</v>
          </cell>
          <cell r="O636">
            <v>750</v>
          </cell>
          <cell r="P636">
            <v>12</v>
          </cell>
          <cell r="Q636">
            <v>12</v>
          </cell>
          <cell r="R636" t="str">
            <v>FR</v>
          </cell>
          <cell r="S636" t="str">
            <v>France</v>
          </cell>
          <cell r="T636">
            <v>999</v>
          </cell>
        </row>
        <row r="637">
          <cell r="A637">
            <v>71462</v>
          </cell>
          <cell r="B637" t="str">
            <v>EL TOCADOR OV CABERNET SAUV</v>
          </cell>
          <cell r="C637" t="str">
            <v>HAMMEKEN CELLARS (SPAIN)</v>
          </cell>
          <cell r="D637" t="str">
            <v>N</v>
          </cell>
          <cell r="E637">
            <v>20</v>
          </cell>
          <cell r="F637" t="str">
            <v>Specialty-Core</v>
          </cell>
          <cell r="G637">
            <v>46087</v>
          </cell>
          <cell r="H637" t="str">
            <v>TABLE WINE-SPAIN</v>
          </cell>
          <cell r="I637">
            <v>200</v>
          </cell>
          <cell r="J637" t="str">
            <v>Wine</v>
          </cell>
          <cell r="K637">
            <v>235</v>
          </cell>
          <cell r="L637" t="str">
            <v>Table Wine- Red</v>
          </cell>
          <cell r="M637">
            <v>226</v>
          </cell>
          <cell r="N637" t="str">
            <v>Cabernet Sauvignon</v>
          </cell>
          <cell r="O637">
            <v>750</v>
          </cell>
          <cell r="P637">
            <v>12</v>
          </cell>
          <cell r="Q637">
            <v>12</v>
          </cell>
          <cell r="R637" t="str">
            <v>ES</v>
          </cell>
          <cell r="S637" t="str">
            <v>Spain</v>
          </cell>
          <cell r="T637">
            <v>999</v>
          </cell>
        </row>
        <row r="638">
          <cell r="A638">
            <v>67847</v>
          </cell>
          <cell r="B638" t="str">
            <v>COTES DES ROSES BRUT ROSE SPKL</v>
          </cell>
          <cell r="C638" t="str">
            <v>GERARD BERTRAND (FRANCE)</v>
          </cell>
          <cell r="D638" t="str">
            <v>N</v>
          </cell>
          <cell r="E638">
            <v>22</v>
          </cell>
          <cell r="F638" t="str">
            <v>Specialty-Fringe</v>
          </cell>
          <cell r="G638">
            <v>46090</v>
          </cell>
          <cell r="H638" t="str">
            <v>SPARKLING WINE, CHAMPAGNE</v>
          </cell>
          <cell r="I638">
            <v>200</v>
          </cell>
          <cell r="J638" t="str">
            <v>Wine</v>
          </cell>
          <cell r="K638">
            <v>225</v>
          </cell>
          <cell r="L638" t="str">
            <v>Sparkling Wine</v>
          </cell>
          <cell r="M638">
            <v>999</v>
          </cell>
          <cell r="N638" t="str">
            <v>Other</v>
          </cell>
          <cell r="O638">
            <v>750</v>
          </cell>
          <cell r="P638">
            <v>6</v>
          </cell>
          <cell r="Q638">
            <v>6</v>
          </cell>
          <cell r="R638" t="str">
            <v>FR</v>
          </cell>
          <cell r="S638" t="str">
            <v>France</v>
          </cell>
          <cell r="T638">
            <v>999</v>
          </cell>
        </row>
        <row r="639">
          <cell r="A639">
            <v>71492</v>
          </cell>
          <cell r="B639" t="str">
            <v>UNDERWATER QUEST NV ROSE SPKL</v>
          </cell>
          <cell r="C639" t="str">
            <v>BENJAMIN BRIDGE (NOVA SCOTIA)</v>
          </cell>
          <cell r="D639" t="str">
            <v>N</v>
          </cell>
          <cell r="E639">
            <v>21</v>
          </cell>
          <cell r="F639" t="str">
            <v>Specialty-Allocations</v>
          </cell>
          <cell r="G639">
            <v>46090</v>
          </cell>
          <cell r="H639" t="str">
            <v>SPARKLING WINE, CHAMPAGNE</v>
          </cell>
          <cell r="I639">
            <v>200</v>
          </cell>
          <cell r="J639" t="str">
            <v>Wine</v>
          </cell>
          <cell r="K639">
            <v>225</v>
          </cell>
          <cell r="L639" t="str">
            <v>Sparkling Wine</v>
          </cell>
          <cell r="M639">
            <v>999</v>
          </cell>
          <cell r="N639" t="str">
            <v>Other</v>
          </cell>
          <cell r="O639">
            <v>750</v>
          </cell>
          <cell r="P639">
            <v>6</v>
          </cell>
          <cell r="Q639">
            <v>6</v>
          </cell>
          <cell r="R639" t="str">
            <v>CA</v>
          </cell>
          <cell r="S639" t="str">
            <v>Canada</v>
          </cell>
          <cell r="T639">
            <v>243</v>
          </cell>
        </row>
        <row r="640">
          <cell r="A640">
            <v>71500</v>
          </cell>
          <cell r="B640" t="str">
            <v>MUCCHIETTO SOAVE ORGANIC DOC</v>
          </cell>
          <cell r="C640" t="str">
            <v>PASQUA (SOAVE)</v>
          </cell>
          <cell r="D640" t="str">
            <v>N</v>
          </cell>
          <cell r="E640">
            <v>20</v>
          </cell>
          <cell r="F640" t="str">
            <v>Specialty-Core</v>
          </cell>
          <cell r="G640">
            <v>46090</v>
          </cell>
          <cell r="H640" t="str">
            <v>TABLE WINE-ITALY</v>
          </cell>
          <cell r="I640">
            <v>200</v>
          </cell>
          <cell r="J640" t="str">
            <v>Wine</v>
          </cell>
          <cell r="K640">
            <v>255</v>
          </cell>
          <cell r="L640" t="str">
            <v>Table Wine- White</v>
          </cell>
          <cell r="M640">
            <v>298</v>
          </cell>
          <cell r="N640" t="str">
            <v>Varietal blend</v>
          </cell>
          <cell r="O640">
            <v>750</v>
          </cell>
          <cell r="P640">
            <v>12</v>
          </cell>
          <cell r="Q640">
            <v>12</v>
          </cell>
          <cell r="R640" t="str">
            <v>IT</v>
          </cell>
          <cell r="S640" t="str">
            <v>Italy</v>
          </cell>
          <cell r="T640">
            <v>282</v>
          </cell>
        </row>
        <row r="641">
          <cell r="A641">
            <v>71505</v>
          </cell>
          <cell r="B641" t="str">
            <v>J T RESERVE WINEMAKER CAB</v>
          </cell>
          <cell r="C641" t="str">
            <v>JACKSON TRIGGS</v>
          </cell>
          <cell r="D641" t="str">
            <v>N</v>
          </cell>
          <cell r="E641">
            <v>20</v>
          </cell>
          <cell r="F641" t="str">
            <v>Specialty-Core</v>
          </cell>
          <cell r="G641">
            <v>46090</v>
          </cell>
          <cell r="H641" t="str">
            <v>TABLE WINE-CANADA VQA &amp; OTHER</v>
          </cell>
          <cell r="I641">
            <v>200</v>
          </cell>
          <cell r="J641" t="str">
            <v>Wine</v>
          </cell>
          <cell r="K641">
            <v>235</v>
          </cell>
          <cell r="L641" t="str">
            <v>Table Wine- Red</v>
          </cell>
          <cell r="M641">
            <v>226</v>
          </cell>
          <cell r="N641" t="str">
            <v>Cabernet Sauvignon</v>
          </cell>
          <cell r="O641">
            <v>750</v>
          </cell>
          <cell r="P641">
            <v>12</v>
          </cell>
          <cell r="Q641">
            <v>12</v>
          </cell>
          <cell r="R641" t="str">
            <v>CA</v>
          </cell>
          <cell r="S641" t="str">
            <v>Canada</v>
          </cell>
          <cell r="T641">
            <v>999</v>
          </cell>
        </row>
        <row r="642">
          <cell r="A642">
            <v>71519</v>
          </cell>
          <cell r="B642" t="str">
            <v>LYMA VINHO VERDE</v>
          </cell>
          <cell r="C642" t="str">
            <v>CONSULVINUS (PORTUGAL)</v>
          </cell>
          <cell r="D642" t="str">
            <v>N</v>
          </cell>
          <cell r="E642">
            <v>20</v>
          </cell>
          <cell r="F642" t="str">
            <v>Specialty-Core</v>
          </cell>
          <cell r="G642">
            <v>46090</v>
          </cell>
          <cell r="H642" t="str">
            <v>TABLE WINE-PORTUGAL</v>
          </cell>
          <cell r="I642">
            <v>200</v>
          </cell>
          <cell r="J642" t="str">
            <v>Wine</v>
          </cell>
          <cell r="K642">
            <v>255</v>
          </cell>
          <cell r="L642" t="str">
            <v>Table Wine- White</v>
          </cell>
          <cell r="M642">
            <v>299</v>
          </cell>
          <cell r="N642" t="str">
            <v>Generic blend</v>
          </cell>
          <cell r="O642">
            <v>750</v>
          </cell>
          <cell r="P642">
            <v>12</v>
          </cell>
          <cell r="Q642">
            <v>12</v>
          </cell>
          <cell r="R642" t="str">
            <v>PT</v>
          </cell>
          <cell r="S642" t="str">
            <v>Portugal</v>
          </cell>
          <cell r="T642">
            <v>999</v>
          </cell>
        </row>
        <row r="643">
          <cell r="A643">
            <v>71585</v>
          </cell>
          <cell r="B643" t="str">
            <v>VIDILLA VERDEJO</v>
          </cell>
          <cell r="C643" t="str">
            <v>BODEGAS SHAYA (RUEDA)</v>
          </cell>
          <cell r="D643" t="str">
            <v>N</v>
          </cell>
          <cell r="E643">
            <v>20</v>
          </cell>
          <cell r="F643" t="str">
            <v>Specialty-Core</v>
          </cell>
          <cell r="G643">
            <v>46091</v>
          </cell>
          <cell r="H643" t="str">
            <v>TABLE WINE-SPAIN</v>
          </cell>
          <cell r="I643">
            <v>200</v>
          </cell>
          <cell r="J643" t="str">
            <v>Wine</v>
          </cell>
          <cell r="K643">
            <v>255</v>
          </cell>
          <cell r="L643" t="str">
            <v>Table Wine- White</v>
          </cell>
          <cell r="M643">
            <v>999</v>
          </cell>
          <cell r="N643" t="str">
            <v>Other</v>
          </cell>
          <cell r="O643">
            <v>750</v>
          </cell>
          <cell r="P643">
            <v>12</v>
          </cell>
          <cell r="Q643">
            <v>12</v>
          </cell>
          <cell r="R643" t="str">
            <v>ES</v>
          </cell>
          <cell r="S643" t="str">
            <v>Spain</v>
          </cell>
          <cell r="T643">
            <v>999</v>
          </cell>
        </row>
        <row r="644">
          <cell r="A644">
            <v>71546</v>
          </cell>
          <cell r="B644" t="str">
            <v>PACO &amp; LOLA ALBARINO</v>
          </cell>
          <cell r="C644" t="str">
            <v>AROUSANA (SPAIN)</v>
          </cell>
          <cell r="D644" t="str">
            <v>N</v>
          </cell>
          <cell r="E644">
            <v>23</v>
          </cell>
          <cell r="F644" t="str">
            <v>Seasonal Listing</v>
          </cell>
          <cell r="G644">
            <v>46091</v>
          </cell>
          <cell r="H644" t="str">
            <v>TABLE WINE-SPAIN</v>
          </cell>
          <cell r="I644">
            <v>200</v>
          </cell>
          <cell r="J644" t="str">
            <v>Wine</v>
          </cell>
          <cell r="K644">
            <v>235</v>
          </cell>
          <cell r="L644" t="str">
            <v>Table Wine- Red</v>
          </cell>
          <cell r="M644">
            <v>999</v>
          </cell>
          <cell r="N644" t="str">
            <v>Other</v>
          </cell>
          <cell r="O644">
            <v>750</v>
          </cell>
          <cell r="P644">
            <v>12</v>
          </cell>
          <cell r="Q644">
            <v>12</v>
          </cell>
          <cell r="R644" t="str">
            <v>ES</v>
          </cell>
          <cell r="S644" t="str">
            <v>Spain</v>
          </cell>
          <cell r="T644">
            <v>999</v>
          </cell>
        </row>
        <row r="645">
          <cell r="A645">
            <v>71549</v>
          </cell>
          <cell r="B645" t="str">
            <v>CUTIO MACABEO</v>
          </cell>
          <cell r="C645" t="str">
            <v>FAMILIA NAVASCUES (SPAIN)</v>
          </cell>
          <cell r="D645" t="str">
            <v>N</v>
          </cell>
          <cell r="E645">
            <v>20</v>
          </cell>
          <cell r="F645" t="str">
            <v>Specialty-Core</v>
          </cell>
          <cell r="G645">
            <v>46091</v>
          </cell>
          <cell r="H645" t="str">
            <v>TABLE WINE-SPAIN</v>
          </cell>
          <cell r="I645">
            <v>200</v>
          </cell>
          <cell r="J645" t="str">
            <v>Wine</v>
          </cell>
          <cell r="K645">
            <v>255</v>
          </cell>
          <cell r="L645" t="str">
            <v>Table Wine- White</v>
          </cell>
          <cell r="M645">
            <v>999</v>
          </cell>
          <cell r="N645" t="str">
            <v>Other</v>
          </cell>
          <cell r="O645">
            <v>750</v>
          </cell>
          <cell r="P645">
            <v>12</v>
          </cell>
          <cell r="Q645">
            <v>12</v>
          </cell>
          <cell r="R645" t="str">
            <v>ES</v>
          </cell>
          <cell r="S645" t="str">
            <v>Spain</v>
          </cell>
          <cell r="T645">
            <v>999</v>
          </cell>
        </row>
        <row r="646">
          <cell r="A646">
            <v>71556</v>
          </cell>
          <cell r="B646" t="str">
            <v>DIVERSUS RESERVA RED</v>
          </cell>
          <cell r="C646" t="str">
            <v>CASA SANTOS LIMA (DOURO)</v>
          </cell>
          <cell r="D646" t="str">
            <v>N</v>
          </cell>
          <cell r="E646">
            <v>20</v>
          </cell>
          <cell r="F646" t="str">
            <v>Specialty-Core</v>
          </cell>
          <cell r="G646">
            <v>46091</v>
          </cell>
          <cell r="H646" t="str">
            <v>TABLE WINE-PORTUGAL</v>
          </cell>
          <cell r="I646">
            <v>200</v>
          </cell>
          <cell r="J646" t="str">
            <v>Wine</v>
          </cell>
          <cell r="K646">
            <v>235</v>
          </cell>
          <cell r="L646" t="str">
            <v>Table Wine- Red</v>
          </cell>
          <cell r="M646">
            <v>298</v>
          </cell>
          <cell r="N646" t="str">
            <v>Varietal blend</v>
          </cell>
          <cell r="O646">
            <v>750</v>
          </cell>
          <cell r="P646">
            <v>12</v>
          </cell>
          <cell r="Q646">
            <v>12</v>
          </cell>
          <cell r="R646" t="str">
            <v>PT</v>
          </cell>
          <cell r="S646" t="str">
            <v>Portugal</v>
          </cell>
          <cell r="T646">
            <v>999</v>
          </cell>
        </row>
        <row r="647">
          <cell r="A647">
            <v>71564</v>
          </cell>
          <cell r="B647" t="str">
            <v>ANCIANO NO 3 VENDIMIA SEL TEMP</v>
          </cell>
          <cell r="C647" t="str">
            <v>ANCIANO RIOJA</v>
          </cell>
          <cell r="D647" t="str">
            <v>N</v>
          </cell>
          <cell r="E647">
            <v>20</v>
          </cell>
          <cell r="F647" t="str">
            <v>Specialty-Core</v>
          </cell>
          <cell r="G647">
            <v>46091</v>
          </cell>
          <cell r="H647" t="str">
            <v>TABLE WINE-SPAIN</v>
          </cell>
          <cell r="I647">
            <v>200</v>
          </cell>
          <cell r="J647" t="str">
            <v>Wine</v>
          </cell>
          <cell r="K647">
            <v>235</v>
          </cell>
          <cell r="L647" t="str">
            <v>Table Wine- Red</v>
          </cell>
          <cell r="M647">
            <v>282</v>
          </cell>
          <cell r="N647" t="str">
            <v>Tempranillo</v>
          </cell>
          <cell r="O647">
            <v>750</v>
          </cell>
          <cell r="P647">
            <v>12</v>
          </cell>
          <cell r="Q647">
            <v>12</v>
          </cell>
          <cell r="R647" t="str">
            <v>ES</v>
          </cell>
          <cell r="S647" t="str">
            <v>Spain</v>
          </cell>
          <cell r="T647">
            <v>270</v>
          </cell>
        </row>
        <row r="648">
          <cell r="A648">
            <v>71622</v>
          </cell>
          <cell r="B648" t="str">
            <v>TIMOTHY TAYLOR LANDLORD 500B</v>
          </cell>
          <cell r="C648" t="str">
            <v>TIMOTHY TAYLOR</v>
          </cell>
          <cell r="D648" t="str">
            <v>N</v>
          </cell>
          <cell r="E648">
            <v>11</v>
          </cell>
          <cell r="F648" t="str">
            <v>Buy Now</v>
          </cell>
          <cell r="G648">
            <v>46092</v>
          </cell>
          <cell r="H648" t="str">
            <v>MBLL DISTRIBUTED BEER</v>
          </cell>
          <cell r="I648">
            <v>400</v>
          </cell>
          <cell r="J648" t="str">
            <v>Beer</v>
          </cell>
          <cell r="K648">
            <v>430</v>
          </cell>
          <cell r="L648" t="str">
            <v>Beer- MBLL Distributed</v>
          </cell>
          <cell r="M648">
            <v>405</v>
          </cell>
          <cell r="N648" t="str">
            <v>Ale - Alc 4.1 to 5.5</v>
          </cell>
          <cell r="O648">
            <v>500</v>
          </cell>
          <cell r="P648">
            <v>20</v>
          </cell>
          <cell r="Q648">
            <v>20</v>
          </cell>
          <cell r="R648" t="str">
            <v>GB</v>
          </cell>
          <cell r="S648" t="str">
            <v>United Kingdom</v>
          </cell>
          <cell r="T648">
            <v>999</v>
          </cell>
        </row>
        <row r="649">
          <cell r="A649">
            <v>71625</v>
          </cell>
          <cell r="B649" t="str">
            <v>SUPER BOCK 330B</v>
          </cell>
          <cell r="C649" t="str">
            <v>SUPER BOCK (PORTUGAL)</v>
          </cell>
          <cell r="D649" t="str">
            <v>N</v>
          </cell>
          <cell r="E649">
            <v>10</v>
          </cell>
          <cell r="F649" t="str">
            <v>General List</v>
          </cell>
          <cell r="G649">
            <v>46092</v>
          </cell>
          <cell r="H649" t="str">
            <v>MBLL DISTRIBUTED BEER</v>
          </cell>
          <cell r="I649">
            <v>400</v>
          </cell>
          <cell r="J649" t="str">
            <v>Beer</v>
          </cell>
          <cell r="K649">
            <v>430</v>
          </cell>
          <cell r="L649" t="str">
            <v>Beer- MBLL Distributed</v>
          </cell>
          <cell r="M649">
            <v>415</v>
          </cell>
          <cell r="N649" t="str">
            <v>Lager - Alc 4.1 to 5.5</v>
          </cell>
          <cell r="O649">
            <v>330</v>
          </cell>
          <cell r="P649">
            <v>24</v>
          </cell>
          <cell r="Q649">
            <v>24</v>
          </cell>
          <cell r="R649" t="str">
            <v>CA</v>
          </cell>
          <cell r="S649" t="str">
            <v>Canada</v>
          </cell>
          <cell r="T649">
            <v>223</v>
          </cell>
        </row>
        <row r="650">
          <cell r="A650">
            <v>71669</v>
          </cell>
          <cell r="B650" t="str">
            <v>PORMENOR BRANCO</v>
          </cell>
          <cell r="C650" t="str">
            <v>PORMENOR VINHOS (DOURO)</v>
          </cell>
          <cell r="D650" t="str">
            <v>N</v>
          </cell>
          <cell r="E650">
            <v>20</v>
          </cell>
          <cell r="F650" t="str">
            <v>Specialty-Core</v>
          </cell>
          <cell r="G650">
            <v>46093</v>
          </cell>
          <cell r="H650" t="str">
            <v>TABLE WINE-PORTUGAL</v>
          </cell>
          <cell r="I650">
            <v>200</v>
          </cell>
          <cell r="J650" t="str">
            <v>Wine</v>
          </cell>
          <cell r="K650">
            <v>255</v>
          </cell>
          <cell r="L650" t="str">
            <v>Table Wine- White</v>
          </cell>
          <cell r="M650">
            <v>298</v>
          </cell>
          <cell r="N650" t="str">
            <v>Varietal blend</v>
          </cell>
          <cell r="O650">
            <v>750</v>
          </cell>
          <cell r="P650">
            <v>6</v>
          </cell>
          <cell r="Q650">
            <v>6</v>
          </cell>
          <cell r="R650" t="str">
            <v>PT</v>
          </cell>
          <cell r="S650" t="str">
            <v>Portugal</v>
          </cell>
          <cell r="T650">
            <v>999</v>
          </cell>
        </row>
        <row r="651">
          <cell r="A651">
            <v>71676</v>
          </cell>
          <cell r="B651" t="str">
            <v>BACARDI MOJITO 4/355C</v>
          </cell>
          <cell r="C651" t="str">
            <v>BACARDI (CANADA)</v>
          </cell>
          <cell r="D651" t="str">
            <v>N</v>
          </cell>
          <cell r="E651">
            <v>10</v>
          </cell>
          <cell r="F651" t="str">
            <v>General List</v>
          </cell>
          <cell r="G651">
            <v>46094</v>
          </cell>
          <cell r="H651" t="str">
            <v>COCKTAILS</v>
          </cell>
          <cell r="I651">
            <v>300</v>
          </cell>
          <cell r="J651" t="str">
            <v>Ready to Drink</v>
          </cell>
          <cell r="K651">
            <v>315</v>
          </cell>
          <cell r="L651" t="str">
            <v>RTD - Spirit Based</v>
          </cell>
          <cell r="M651">
            <v>308</v>
          </cell>
          <cell r="N651" t="str">
            <v>Cocktails</v>
          </cell>
          <cell r="O651">
            <v>1420</v>
          </cell>
          <cell r="P651">
            <v>6</v>
          </cell>
          <cell r="Q651">
            <v>6</v>
          </cell>
          <cell r="R651" t="str">
            <v>CA</v>
          </cell>
          <cell r="S651" t="str">
            <v>Canada</v>
          </cell>
          <cell r="T651">
            <v>999</v>
          </cell>
        </row>
        <row r="652">
          <cell r="A652">
            <v>71678</v>
          </cell>
          <cell r="B652" t="str">
            <v>BACARDI PINA COLADA 4/355C</v>
          </cell>
          <cell r="C652" t="str">
            <v>BACARDI (CANADA)</v>
          </cell>
          <cell r="D652" t="str">
            <v>N</v>
          </cell>
          <cell r="E652">
            <v>10</v>
          </cell>
          <cell r="F652" t="str">
            <v>General List</v>
          </cell>
          <cell r="G652">
            <v>46094</v>
          </cell>
          <cell r="H652" t="str">
            <v>COCKTAILS</v>
          </cell>
          <cell r="I652">
            <v>300</v>
          </cell>
          <cell r="J652" t="str">
            <v>Ready to Drink</v>
          </cell>
          <cell r="K652">
            <v>315</v>
          </cell>
          <cell r="L652" t="str">
            <v>RTD - Spirit Based</v>
          </cell>
          <cell r="M652">
            <v>308</v>
          </cell>
          <cell r="N652" t="str">
            <v>Cocktails</v>
          </cell>
          <cell r="O652">
            <v>1420</v>
          </cell>
          <cell r="P652">
            <v>6</v>
          </cell>
          <cell r="Q652">
            <v>4</v>
          </cell>
          <cell r="R652" t="str">
            <v>CA</v>
          </cell>
          <cell r="S652" t="str">
            <v>Canada</v>
          </cell>
          <cell r="T652">
            <v>999</v>
          </cell>
        </row>
        <row r="653">
          <cell r="A653">
            <v>71682</v>
          </cell>
          <cell r="B653" t="str">
            <v>ALTANZA CRIANZA</v>
          </cell>
          <cell r="C653" t="str">
            <v>BODEGAS ALTANZA (RIOJA)</v>
          </cell>
          <cell r="D653" t="str">
            <v>N</v>
          </cell>
          <cell r="E653">
            <v>20</v>
          </cell>
          <cell r="F653" t="str">
            <v>Specialty-Core</v>
          </cell>
          <cell r="G653">
            <v>46094</v>
          </cell>
          <cell r="H653" t="str">
            <v>TABLE WINE-SPAIN</v>
          </cell>
          <cell r="I653">
            <v>200</v>
          </cell>
          <cell r="J653" t="str">
            <v>Wine</v>
          </cell>
          <cell r="K653">
            <v>235</v>
          </cell>
          <cell r="L653" t="str">
            <v>Table Wine- Red</v>
          </cell>
          <cell r="M653">
            <v>282</v>
          </cell>
          <cell r="N653" t="str">
            <v>Tempranillo</v>
          </cell>
          <cell r="O653">
            <v>750</v>
          </cell>
          <cell r="P653">
            <v>12</v>
          </cell>
          <cell r="Q653">
            <v>12</v>
          </cell>
          <cell r="R653" t="str">
            <v>ES</v>
          </cell>
          <cell r="S653" t="str">
            <v>Spain</v>
          </cell>
          <cell r="T653">
            <v>270</v>
          </cell>
        </row>
        <row r="654">
          <cell r="A654">
            <v>71683</v>
          </cell>
          <cell r="B654" t="str">
            <v>DEFESA TINTO</v>
          </cell>
          <cell r="C654" t="str">
            <v>HEREDADE DO ESPORAO (DOURO)</v>
          </cell>
          <cell r="D654" t="str">
            <v>N</v>
          </cell>
          <cell r="E654">
            <v>20</v>
          </cell>
          <cell r="F654" t="str">
            <v>Specialty-Core</v>
          </cell>
          <cell r="G654">
            <v>46094</v>
          </cell>
          <cell r="H654" t="str">
            <v>TABLE WINE-PORTUGAL</v>
          </cell>
          <cell r="I654">
            <v>200</v>
          </cell>
          <cell r="J654" t="str">
            <v>Wine</v>
          </cell>
          <cell r="K654">
            <v>235</v>
          </cell>
          <cell r="L654" t="str">
            <v>Table Wine- Red</v>
          </cell>
          <cell r="M654">
            <v>298</v>
          </cell>
          <cell r="N654" t="str">
            <v>Varietal blend</v>
          </cell>
          <cell r="O654">
            <v>750</v>
          </cell>
          <cell r="P654">
            <v>6</v>
          </cell>
          <cell r="Q654">
            <v>6</v>
          </cell>
          <cell r="R654" t="str">
            <v>PT</v>
          </cell>
          <cell r="S654" t="str">
            <v>Portugal</v>
          </cell>
          <cell r="T654">
            <v>999</v>
          </cell>
        </row>
        <row r="655">
          <cell r="A655">
            <v>71685</v>
          </cell>
          <cell r="B655" t="str">
            <v>WYATT ROSE RANCH WTR VP12/355C</v>
          </cell>
          <cell r="C655" t="str">
            <v>GEORGIAN BAY SPIRITS CO (ONT)</v>
          </cell>
          <cell r="D655" t="str">
            <v>N</v>
          </cell>
          <cell r="E655">
            <v>10</v>
          </cell>
          <cell r="F655" t="str">
            <v>General List</v>
          </cell>
          <cell r="G655">
            <v>46097</v>
          </cell>
          <cell r="H655" t="str">
            <v>HARD SELTZERS</v>
          </cell>
          <cell r="I655">
            <v>300</v>
          </cell>
          <cell r="J655" t="str">
            <v>Ready to Drink</v>
          </cell>
          <cell r="K655">
            <v>315</v>
          </cell>
          <cell r="L655" t="str">
            <v>RTD - Spirit Based</v>
          </cell>
          <cell r="M655">
            <v>310</v>
          </cell>
          <cell r="N655" t="str">
            <v>Seltzers</v>
          </cell>
          <cell r="O655">
            <v>4260</v>
          </cell>
          <cell r="P655">
            <v>2</v>
          </cell>
          <cell r="Q655">
            <v>2</v>
          </cell>
          <cell r="R655" t="str">
            <v>CA</v>
          </cell>
          <cell r="S655" t="str">
            <v>Canada</v>
          </cell>
          <cell r="T655">
            <v>999</v>
          </cell>
        </row>
        <row r="656">
          <cell r="A656">
            <v>71689</v>
          </cell>
          <cell r="B656" t="str">
            <v>DISCO COCKTAIL 355C</v>
          </cell>
          <cell r="C656" t="str">
            <v>STATION 22</v>
          </cell>
          <cell r="D656" t="str">
            <v>N</v>
          </cell>
          <cell r="E656">
            <v>10</v>
          </cell>
          <cell r="F656" t="str">
            <v>General List</v>
          </cell>
          <cell r="G656">
            <v>46097</v>
          </cell>
          <cell r="H656" t="str">
            <v>COCKTAILS</v>
          </cell>
          <cell r="I656">
            <v>300</v>
          </cell>
          <cell r="J656" t="str">
            <v>Ready to Drink</v>
          </cell>
          <cell r="K656">
            <v>315</v>
          </cell>
          <cell r="L656" t="str">
            <v>RTD - Spirit Based</v>
          </cell>
          <cell r="M656">
            <v>308</v>
          </cell>
          <cell r="N656" t="str">
            <v>Cocktails</v>
          </cell>
          <cell r="O656">
            <v>355</v>
          </cell>
          <cell r="P656">
            <v>24</v>
          </cell>
          <cell r="Q656">
            <v>24</v>
          </cell>
          <cell r="R656" t="str">
            <v>CA</v>
          </cell>
          <cell r="S656" t="str">
            <v>Canada</v>
          </cell>
          <cell r="T656">
            <v>999</v>
          </cell>
        </row>
        <row r="657">
          <cell r="A657">
            <v>71722</v>
          </cell>
          <cell r="B657" t="str">
            <v>ALFREDO DRIED GRAPE SHIRAZ</v>
          </cell>
          <cell r="C657" t="str">
            <v>NUGAN ESTATE (AUSTRALIA)</v>
          </cell>
          <cell r="D657" t="str">
            <v>N</v>
          </cell>
          <cell r="E657">
            <v>20</v>
          </cell>
          <cell r="F657" t="str">
            <v>Specialty-Core</v>
          </cell>
          <cell r="G657">
            <v>46097</v>
          </cell>
          <cell r="H657" t="str">
            <v>TABLE WINE-AUSTRALIA</v>
          </cell>
          <cell r="I657">
            <v>200</v>
          </cell>
          <cell r="J657" t="str">
            <v>Wine</v>
          </cell>
          <cell r="K657">
            <v>235</v>
          </cell>
          <cell r="L657" t="str">
            <v>Table Wine- Red</v>
          </cell>
          <cell r="M657">
            <v>280</v>
          </cell>
          <cell r="N657" t="str">
            <v>Shiraz/Syrah</v>
          </cell>
          <cell r="O657">
            <v>750</v>
          </cell>
          <cell r="P657">
            <v>6</v>
          </cell>
          <cell r="Q657">
            <v>6</v>
          </cell>
          <cell r="R657" t="str">
            <v>AU</v>
          </cell>
          <cell r="S657" t="str">
            <v>Australia</v>
          </cell>
          <cell r="T657">
            <v>999</v>
          </cell>
        </row>
        <row r="658">
          <cell r="A658">
            <v>71730</v>
          </cell>
          <cell r="B658" t="str">
            <v>MOURCHON LA SOURCE RHONE AOC</v>
          </cell>
          <cell r="C658" t="str">
            <v>DOMAINE DE MOURCHON (RHONE)</v>
          </cell>
          <cell r="D658" t="str">
            <v>N</v>
          </cell>
          <cell r="E658">
            <v>23</v>
          </cell>
          <cell r="F658" t="str">
            <v>Seasonal Listing</v>
          </cell>
          <cell r="G658">
            <v>46097</v>
          </cell>
          <cell r="H658" t="str">
            <v>TABLE WINE-FRANCE</v>
          </cell>
          <cell r="I658">
            <v>200</v>
          </cell>
          <cell r="J658" t="str">
            <v>Wine</v>
          </cell>
          <cell r="K658">
            <v>255</v>
          </cell>
          <cell r="L658" t="str">
            <v>Table Wine- White</v>
          </cell>
          <cell r="M658">
            <v>298</v>
          </cell>
          <cell r="N658" t="str">
            <v>Varietal blend</v>
          </cell>
          <cell r="O658">
            <v>750</v>
          </cell>
          <cell r="P658">
            <v>12</v>
          </cell>
          <cell r="Q658">
            <v>12</v>
          </cell>
          <cell r="R658" t="str">
            <v>FR</v>
          </cell>
          <cell r="S658" t="str">
            <v>France</v>
          </cell>
          <cell r="T658">
            <v>999</v>
          </cell>
        </row>
        <row r="659">
          <cell r="A659">
            <v>71789</v>
          </cell>
          <cell r="B659" t="str">
            <v>NANA RHONE VILLAGES AOC</v>
          </cell>
          <cell r="C659" t="str">
            <v>DOMAINE DE MOURCHON (RHONE)</v>
          </cell>
          <cell r="D659" t="str">
            <v>N</v>
          </cell>
          <cell r="E659">
            <v>23</v>
          </cell>
          <cell r="F659" t="str">
            <v>Seasonal Listing</v>
          </cell>
          <cell r="G659">
            <v>46098</v>
          </cell>
          <cell r="H659" t="str">
            <v>TABLE WINE-FRANCE</v>
          </cell>
          <cell r="I659">
            <v>200</v>
          </cell>
          <cell r="J659" t="str">
            <v>Wine</v>
          </cell>
          <cell r="K659">
            <v>235</v>
          </cell>
          <cell r="L659" t="str">
            <v>Table Wine- Red</v>
          </cell>
          <cell r="M659">
            <v>298</v>
          </cell>
          <cell r="N659" t="str">
            <v>Varietal blend</v>
          </cell>
          <cell r="O659">
            <v>750</v>
          </cell>
          <cell r="P659">
            <v>12</v>
          </cell>
          <cell r="Q659">
            <v>12</v>
          </cell>
          <cell r="R659" t="str">
            <v>FR</v>
          </cell>
          <cell r="S659" t="str">
            <v>France</v>
          </cell>
          <cell r="T659">
            <v>999</v>
          </cell>
        </row>
        <row r="660">
          <cell r="A660">
            <v>71782</v>
          </cell>
          <cell r="B660" t="str">
            <v>MOURCHON COTES DU RHONE AOC</v>
          </cell>
          <cell r="C660" t="str">
            <v>DOMAINE DE MOURCHON (RHONE)</v>
          </cell>
          <cell r="D660" t="str">
            <v>N</v>
          </cell>
          <cell r="E660">
            <v>23</v>
          </cell>
          <cell r="F660" t="str">
            <v>Seasonal Listing</v>
          </cell>
          <cell r="G660">
            <v>46098</v>
          </cell>
          <cell r="H660" t="str">
            <v>TABLE WINE-FRANCE</v>
          </cell>
          <cell r="I660">
            <v>200</v>
          </cell>
          <cell r="J660" t="str">
            <v>Wine</v>
          </cell>
          <cell r="K660">
            <v>235</v>
          </cell>
          <cell r="L660" t="str">
            <v>Table Wine- Red</v>
          </cell>
          <cell r="M660">
            <v>298</v>
          </cell>
          <cell r="N660" t="str">
            <v>Varietal blend</v>
          </cell>
          <cell r="O660">
            <v>750</v>
          </cell>
          <cell r="P660">
            <v>12</v>
          </cell>
          <cell r="Q660">
            <v>12</v>
          </cell>
          <cell r="R660" t="str">
            <v>FR</v>
          </cell>
          <cell r="S660" t="str">
            <v>France</v>
          </cell>
          <cell r="T660">
            <v>999</v>
          </cell>
        </row>
        <row r="661">
          <cell r="A661">
            <v>45929</v>
          </cell>
          <cell r="B661" t="str">
            <v>SQUISH EXTRA VS ORANGE 473C</v>
          </cell>
          <cell r="C661" t="str">
            <v>PARALLEL 49 BREWING CO (BC)</v>
          </cell>
          <cell r="D661" t="str">
            <v>N</v>
          </cell>
          <cell r="E661">
            <v>10</v>
          </cell>
          <cell r="F661" t="str">
            <v>General List</v>
          </cell>
          <cell r="G661">
            <v>46099</v>
          </cell>
          <cell r="H661" t="str">
            <v>HARD SELTZERS</v>
          </cell>
          <cell r="I661">
            <v>300</v>
          </cell>
          <cell r="J661" t="str">
            <v>Ready to Drink</v>
          </cell>
          <cell r="K661">
            <v>315</v>
          </cell>
          <cell r="L661" t="str">
            <v>RTD - Spirit Based</v>
          </cell>
          <cell r="M661">
            <v>325</v>
          </cell>
          <cell r="N661" t="str">
            <v>Sodas</v>
          </cell>
          <cell r="O661">
            <v>473</v>
          </cell>
          <cell r="P661">
            <v>24</v>
          </cell>
          <cell r="Q661">
            <v>24</v>
          </cell>
          <cell r="R661" t="str">
            <v>CA</v>
          </cell>
          <cell r="S661" t="str">
            <v>Canada</v>
          </cell>
          <cell r="T661">
            <v>223</v>
          </cell>
        </row>
        <row r="662">
          <cell r="A662">
            <v>71828</v>
          </cell>
          <cell r="B662" t="str">
            <v>SQUISH EXTRA VS GRAPE 473C</v>
          </cell>
          <cell r="C662" t="str">
            <v>PARALLEL 49 BREWING CO (BC)</v>
          </cell>
          <cell r="D662" t="str">
            <v>N</v>
          </cell>
          <cell r="E662">
            <v>10</v>
          </cell>
          <cell r="F662" t="str">
            <v>General List</v>
          </cell>
          <cell r="G662">
            <v>46099</v>
          </cell>
          <cell r="H662" t="str">
            <v>HARD SELTZERS</v>
          </cell>
          <cell r="I662">
            <v>300</v>
          </cell>
          <cell r="J662" t="str">
            <v>Ready to Drink</v>
          </cell>
          <cell r="K662">
            <v>315</v>
          </cell>
          <cell r="L662" t="str">
            <v>RTD - Spirit Based</v>
          </cell>
          <cell r="M662">
            <v>325</v>
          </cell>
          <cell r="N662" t="str">
            <v>Sodas</v>
          </cell>
          <cell r="O662">
            <v>473</v>
          </cell>
          <cell r="P662">
            <v>24</v>
          </cell>
          <cell r="Q662">
            <v>24</v>
          </cell>
          <cell r="R662" t="str">
            <v>CA</v>
          </cell>
          <cell r="S662" t="str">
            <v>Canada</v>
          </cell>
          <cell r="T662">
            <v>223</v>
          </cell>
        </row>
        <row r="663">
          <cell r="A663">
            <v>71832</v>
          </cell>
          <cell r="B663" t="str">
            <v>HAPPY LAGER 12/355C</v>
          </cell>
          <cell r="C663" t="str">
            <v>HAPPY BREWING CO (BC)</v>
          </cell>
          <cell r="D663" t="str">
            <v>N</v>
          </cell>
          <cell r="E663">
            <v>10</v>
          </cell>
          <cell r="F663" t="str">
            <v>General List</v>
          </cell>
          <cell r="G663">
            <v>46099</v>
          </cell>
          <cell r="H663" t="str">
            <v>MBLL DISTRIBUTED BEER</v>
          </cell>
          <cell r="I663">
            <v>400</v>
          </cell>
          <cell r="J663" t="str">
            <v>Beer</v>
          </cell>
          <cell r="K663">
            <v>430</v>
          </cell>
          <cell r="L663" t="str">
            <v>Beer- MBLL Distributed</v>
          </cell>
          <cell r="M663">
            <v>415</v>
          </cell>
          <cell r="N663" t="str">
            <v>Lager - Alc 4.1 to 5.5</v>
          </cell>
          <cell r="O663">
            <v>4260</v>
          </cell>
          <cell r="P663">
            <v>2</v>
          </cell>
          <cell r="Q663">
            <v>2</v>
          </cell>
          <cell r="R663" t="str">
            <v>CA</v>
          </cell>
          <cell r="S663" t="str">
            <v>Canada</v>
          </cell>
          <cell r="T663">
            <v>999</v>
          </cell>
        </row>
        <row r="664">
          <cell r="A664">
            <v>37683</v>
          </cell>
          <cell r="B664" t="str">
            <v>HORNITOS LIME TEQUILA</v>
          </cell>
          <cell r="C664" t="str">
            <v>SAUZA (MEXICO)</v>
          </cell>
          <cell r="D664" t="str">
            <v>N</v>
          </cell>
          <cell r="E664">
            <v>23</v>
          </cell>
          <cell r="F664" t="str">
            <v>Seasonal Listing</v>
          </cell>
          <cell r="G664">
            <v>46100</v>
          </cell>
          <cell r="H664" t="str">
            <v>MEZCAL/TEQUILA/RAICILLA</v>
          </cell>
          <cell r="I664">
            <v>100</v>
          </cell>
          <cell r="J664" t="str">
            <v>Spirits</v>
          </cell>
          <cell r="K664">
            <v>170</v>
          </cell>
          <cell r="L664" t="str">
            <v>Tequila/Mezcal/Raicilla</v>
          </cell>
          <cell r="M664">
            <v>170</v>
          </cell>
          <cell r="N664" t="str">
            <v>Flavoured Teq/Mezcal/Raicilla</v>
          </cell>
          <cell r="O664">
            <v>750</v>
          </cell>
          <cell r="P664">
            <v>12</v>
          </cell>
          <cell r="Q664">
            <v>12</v>
          </cell>
          <cell r="R664" t="str">
            <v>MX</v>
          </cell>
          <cell r="S664" t="str">
            <v>Mexico</v>
          </cell>
          <cell r="T664">
            <v>999</v>
          </cell>
        </row>
        <row r="665">
          <cell r="A665">
            <v>71855</v>
          </cell>
          <cell r="B665" t="str">
            <v>GIBSONS FINEST BOLD 8 YO WH</v>
          </cell>
          <cell r="C665" t="str">
            <v>WILLIAM GRANT &amp; SONS</v>
          </cell>
          <cell r="D665" t="str">
            <v>N</v>
          </cell>
          <cell r="E665">
            <v>11</v>
          </cell>
          <cell r="F665" t="str">
            <v>Buy Now</v>
          </cell>
          <cell r="G665">
            <v>46100</v>
          </cell>
          <cell r="H665" t="str">
            <v>CANADIAN WHISKY</v>
          </cell>
          <cell r="I665">
            <v>100</v>
          </cell>
          <cell r="J665" t="str">
            <v>Spirits</v>
          </cell>
          <cell r="K665">
            <v>196</v>
          </cell>
          <cell r="L665" t="str">
            <v>Canadian Whisky</v>
          </cell>
          <cell r="M665">
            <v>194</v>
          </cell>
          <cell r="N665" t="str">
            <v>Canadian Blended Whisky</v>
          </cell>
          <cell r="O665">
            <v>1000</v>
          </cell>
          <cell r="P665">
            <v>12</v>
          </cell>
          <cell r="Q665">
            <v>12</v>
          </cell>
          <cell r="R665" t="str">
            <v>CA</v>
          </cell>
          <cell r="S665" t="str">
            <v>Canada</v>
          </cell>
          <cell r="T665">
            <v>999</v>
          </cell>
        </row>
        <row r="666">
          <cell r="A666">
            <v>71862</v>
          </cell>
          <cell r="B666" t="str">
            <v>CANADIAN CLUB BLACKBERRY WH</v>
          </cell>
          <cell r="C666" t="str">
            <v>HIRAM WALKER &amp; SONS LTD</v>
          </cell>
          <cell r="D666" t="str">
            <v>N</v>
          </cell>
          <cell r="E666">
            <v>20</v>
          </cell>
          <cell r="F666" t="str">
            <v>Specialty-Core</v>
          </cell>
          <cell r="G666">
            <v>46100</v>
          </cell>
          <cell r="H666" t="str">
            <v>CANADIAN WHISKY</v>
          </cell>
          <cell r="I666">
            <v>100</v>
          </cell>
          <cell r="J666" t="str">
            <v>Spirits</v>
          </cell>
          <cell r="K666">
            <v>196</v>
          </cell>
          <cell r="L666" t="str">
            <v>Canadian Whisky</v>
          </cell>
          <cell r="M666">
            <v>189</v>
          </cell>
          <cell r="N666" t="str">
            <v>Canadian Flavoured Whisky</v>
          </cell>
          <cell r="O666">
            <v>750</v>
          </cell>
          <cell r="P666">
            <v>12</v>
          </cell>
          <cell r="Q666">
            <v>12</v>
          </cell>
          <cell r="R666" t="str">
            <v>CA</v>
          </cell>
          <cell r="S666" t="str">
            <v>Canada</v>
          </cell>
          <cell r="T666">
            <v>999</v>
          </cell>
        </row>
        <row r="667">
          <cell r="A667">
            <v>71863</v>
          </cell>
          <cell r="B667" t="str">
            <v>P49 CRAFT LAGER MIXER 12/355C</v>
          </cell>
          <cell r="C667" t="str">
            <v>PARALLEL 49 BREWING CO (BC)</v>
          </cell>
          <cell r="D667" t="str">
            <v>N</v>
          </cell>
          <cell r="E667">
            <v>10</v>
          </cell>
          <cell r="F667" t="str">
            <v>General List</v>
          </cell>
          <cell r="G667">
            <v>46100</v>
          </cell>
          <cell r="H667" t="str">
            <v>MBLL DISTRIBUTED BEER</v>
          </cell>
          <cell r="I667">
            <v>400</v>
          </cell>
          <cell r="J667" t="str">
            <v>Beer</v>
          </cell>
          <cell r="K667">
            <v>430</v>
          </cell>
          <cell r="L667" t="str">
            <v>Beer- MBLL Distributed</v>
          </cell>
          <cell r="M667">
            <v>415</v>
          </cell>
          <cell r="N667" t="str">
            <v>Lager - Alc 4.1 to 5.5</v>
          </cell>
          <cell r="O667">
            <v>4260</v>
          </cell>
          <cell r="P667">
            <v>2</v>
          </cell>
          <cell r="Q667">
            <v>2</v>
          </cell>
          <cell r="R667" t="str">
            <v>CA</v>
          </cell>
          <cell r="S667" t="str">
            <v>Canada</v>
          </cell>
          <cell r="T667">
            <v>999</v>
          </cell>
        </row>
        <row r="668">
          <cell r="A668">
            <v>70142</v>
          </cell>
          <cell r="B668" t="str">
            <v>PABST STRONG HALF &amp; HALF 710C</v>
          </cell>
          <cell r="C668" t="str">
            <v>SLEEMAN BREWERIES</v>
          </cell>
          <cell r="D668" t="str">
            <v>N</v>
          </cell>
          <cell r="E668">
            <v>23</v>
          </cell>
          <cell r="F668" t="str">
            <v>Seasonal Listing</v>
          </cell>
          <cell r="G668">
            <v>46015</v>
          </cell>
          <cell r="H668" t="str">
            <v>TEAS</v>
          </cell>
          <cell r="I668">
            <v>300</v>
          </cell>
          <cell r="J668" t="str">
            <v>Ready to Drink</v>
          </cell>
          <cell r="K668">
            <v>315</v>
          </cell>
          <cell r="L668" t="str">
            <v>RTD - Spirit Based</v>
          </cell>
          <cell r="M668">
            <v>330</v>
          </cell>
          <cell r="N668" t="str">
            <v>Teas</v>
          </cell>
          <cell r="O668">
            <v>710</v>
          </cell>
          <cell r="P668">
            <v>12</v>
          </cell>
          <cell r="Q668">
            <v>12</v>
          </cell>
          <cell r="R668" t="str">
            <v>CA</v>
          </cell>
          <cell r="S668" t="str">
            <v>Canada</v>
          </cell>
          <cell r="T668">
            <v>999</v>
          </cell>
        </row>
        <row r="669">
          <cell r="A669">
            <v>71946</v>
          </cell>
          <cell r="B669" t="str">
            <v>MACALONEY NA BRAICHE SM WH</v>
          </cell>
          <cell r="C669" t="str">
            <v>MACALONEYS CALEDONIAN DIST</v>
          </cell>
          <cell r="D669" t="str">
            <v>N</v>
          </cell>
          <cell r="E669">
            <v>23</v>
          </cell>
          <cell r="F669" t="str">
            <v>Seasonal Listing</v>
          </cell>
          <cell r="G669">
            <v>46104</v>
          </cell>
          <cell r="H669" t="str">
            <v>CANADIAN WHISKY</v>
          </cell>
          <cell r="I669">
            <v>100</v>
          </cell>
          <cell r="J669" t="str">
            <v>Spirits</v>
          </cell>
          <cell r="K669">
            <v>196</v>
          </cell>
          <cell r="L669" t="str">
            <v>Canadian Whisky</v>
          </cell>
          <cell r="M669">
            <v>187</v>
          </cell>
          <cell r="N669" t="str">
            <v>Canadian Other Whisky</v>
          </cell>
          <cell r="O669">
            <v>700</v>
          </cell>
          <cell r="P669">
            <v>6</v>
          </cell>
          <cell r="Q669">
            <v>6</v>
          </cell>
          <cell r="R669" t="str">
            <v>CA</v>
          </cell>
          <cell r="S669" t="str">
            <v>Canada</v>
          </cell>
          <cell r="T669">
            <v>223</v>
          </cell>
        </row>
        <row r="670">
          <cell r="A670">
            <v>71952</v>
          </cell>
          <cell r="B670" t="str">
            <v>ST REMY SIGNATURE BRANDY</v>
          </cell>
          <cell r="C670" t="str">
            <v>ST REMY COINTREAU (FRANCE)</v>
          </cell>
          <cell r="D670" t="str">
            <v>N</v>
          </cell>
          <cell r="E670">
            <v>20</v>
          </cell>
          <cell r="F670" t="str">
            <v>Specialty-Core</v>
          </cell>
          <cell r="G670">
            <v>46104</v>
          </cell>
          <cell r="H670" t="str">
            <v>BRANDY</v>
          </cell>
          <cell r="I670">
            <v>100</v>
          </cell>
          <cell r="J670" t="str">
            <v>Spirits</v>
          </cell>
          <cell r="K670">
            <v>100</v>
          </cell>
          <cell r="L670" t="str">
            <v>Brandy</v>
          </cell>
          <cell r="M670">
            <v>103</v>
          </cell>
          <cell r="N670" t="str">
            <v>Brandy</v>
          </cell>
          <cell r="O670">
            <v>700</v>
          </cell>
          <cell r="P670">
            <v>6</v>
          </cell>
          <cell r="Q670">
            <v>6</v>
          </cell>
          <cell r="R670" t="str">
            <v>FR</v>
          </cell>
          <cell r="S670" t="str">
            <v>France</v>
          </cell>
          <cell r="T670">
            <v>999</v>
          </cell>
        </row>
        <row r="671">
          <cell r="A671">
            <v>71986</v>
          </cell>
          <cell r="B671" t="str">
            <v>WAYNE GRETZKY TOAST OAK WH</v>
          </cell>
          <cell r="C671" t="str">
            <v>WAYNE GRETZKY ESTATES</v>
          </cell>
          <cell r="D671" t="str">
            <v>N</v>
          </cell>
          <cell r="E671">
            <v>23</v>
          </cell>
          <cell r="F671" t="str">
            <v>Seasonal Listing</v>
          </cell>
          <cell r="G671">
            <v>46105</v>
          </cell>
          <cell r="H671" t="str">
            <v>CANADIAN WHISKY</v>
          </cell>
          <cell r="I671">
            <v>100</v>
          </cell>
          <cell r="J671" t="str">
            <v>Spirits</v>
          </cell>
          <cell r="K671">
            <v>196</v>
          </cell>
          <cell r="L671" t="str">
            <v>Canadian Whisky</v>
          </cell>
          <cell r="M671">
            <v>186</v>
          </cell>
          <cell r="N671" t="str">
            <v>Canadian Rye Whisky</v>
          </cell>
          <cell r="O671">
            <v>750</v>
          </cell>
          <cell r="P671">
            <v>6</v>
          </cell>
          <cell r="Q671">
            <v>6</v>
          </cell>
          <cell r="R671" t="str">
            <v>CA</v>
          </cell>
          <cell r="S671" t="str">
            <v>Canada</v>
          </cell>
          <cell r="T671">
            <v>222</v>
          </cell>
        </row>
        <row r="672">
          <cell r="A672">
            <v>71973</v>
          </cell>
          <cell r="B672" t="str">
            <v>SQUISH EXTRA VD SOUR 8/355C</v>
          </cell>
          <cell r="C672" t="str">
            <v>PARALLEL 49 BREWING CO (BC)</v>
          </cell>
          <cell r="D672" t="str">
            <v>N</v>
          </cell>
          <cell r="E672">
            <v>10</v>
          </cell>
          <cell r="F672" t="str">
            <v>General List</v>
          </cell>
          <cell r="G672">
            <v>46105</v>
          </cell>
          <cell r="H672" t="str">
            <v>COOLERS</v>
          </cell>
          <cell r="I672">
            <v>300</v>
          </cell>
          <cell r="J672" t="str">
            <v>Ready to Drink</v>
          </cell>
          <cell r="K672">
            <v>315</v>
          </cell>
          <cell r="L672" t="str">
            <v>RTD - Spirit Based</v>
          </cell>
          <cell r="M672">
            <v>305</v>
          </cell>
          <cell r="N672" t="str">
            <v>Coolers</v>
          </cell>
          <cell r="O672">
            <v>2840</v>
          </cell>
          <cell r="P672">
            <v>3</v>
          </cell>
          <cell r="Q672">
            <v>3</v>
          </cell>
          <cell r="R672" t="str">
            <v>CA</v>
          </cell>
          <cell r="S672" t="str">
            <v>Canada</v>
          </cell>
          <cell r="T672">
            <v>223</v>
          </cell>
        </row>
        <row r="673">
          <cell r="A673">
            <v>72016</v>
          </cell>
          <cell r="B673" t="str">
            <v>OLE MARGARITA DBL SHOT 4/355C</v>
          </cell>
          <cell r="C673" t="str">
            <v>OLE COCKTAIL COMPANY</v>
          </cell>
          <cell r="D673" t="str">
            <v>N</v>
          </cell>
          <cell r="E673">
            <v>10</v>
          </cell>
          <cell r="F673" t="str">
            <v>General List</v>
          </cell>
          <cell r="G673">
            <v>46106</v>
          </cell>
          <cell r="H673" t="str">
            <v>READY TO SERVE</v>
          </cell>
          <cell r="I673">
            <v>300</v>
          </cell>
          <cell r="J673" t="str">
            <v>Ready to Drink</v>
          </cell>
          <cell r="K673">
            <v>335</v>
          </cell>
          <cell r="L673" t="str">
            <v>RTD-One Pour Cocktail&gt;7%&lt;=14.5</v>
          </cell>
          <cell r="M673">
            <v>308</v>
          </cell>
          <cell r="N673" t="str">
            <v>Cocktails</v>
          </cell>
          <cell r="O673">
            <v>1420</v>
          </cell>
          <cell r="P673">
            <v>6</v>
          </cell>
          <cell r="Q673">
            <v>6</v>
          </cell>
          <cell r="R673" t="str">
            <v>CA</v>
          </cell>
          <cell r="S673" t="str">
            <v>Canada</v>
          </cell>
          <cell r="T673">
            <v>999</v>
          </cell>
        </row>
        <row r="674">
          <cell r="A674">
            <v>72045</v>
          </cell>
          <cell r="B674" t="str">
            <v>OLE PALOMA DBL SHOT 4/355C</v>
          </cell>
          <cell r="C674" t="str">
            <v>OLE COCKTAIL COMPANY</v>
          </cell>
          <cell r="D674" t="str">
            <v>N</v>
          </cell>
          <cell r="E674">
            <v>10</v>
          </cell>
          <cell r="F674" t="str">
            <v>General List</v>
          </cell>
          <cell r="G674">
            <v>46106</v>
          </cell>
          <cell r="H674" t="str">
            <v>READY TO SERVE</v>
          </cell>
          <cell r="I674">
            <v>300</v>
          </cell>
          <cell r="J674" t="str">
            <v>Ready to Drink</v>
          </cell>
          <cell r="K674">
            <v>335</v>
          </cell>
          <cell r="L674" t="str">
            <v>RTD-One Pour Cocktail&gt;7%&lt;=14.5</v>
          </cell>
          <cell r="M674">
            <v>308</v>
          </cell>
          <cell r="N674" t="str">
            <v>Cocktails</v>
          </cell>
          <cell r="O674">
            <v>1420</v>
          </cell>
          <cell r="P674">
            <v>6</v>
          </cell>
          <cell r="Q674">
            <v>6</v>
          </cell>
          <cell r="R674" t="str">
            <v>CA</v>
          </cell>
          <cell r="S674" t="str">
            <v>Canada</v>
          </cell>
          <cell r="T674">
            <v>999</v>
          </cell>
        </row>
        <row r="675">
          <cell r="A675">
            <v>72094</v>
          </cell>
          <cell r="B675" t="str">
            <v>ASTRAL BLANCO TEQUILA</v>
          </cell>
          <cell r="C675" t="str">
            <v>(MEXICO)</v>
          </cell>
          <cell r="D675" t="str">
            <v>N</v>
          </cell>
          <cell r="E675">
            <v>20</v>
          </cell>
          <cell r="F675" t="str">
            <v>Specialty-Core</v>
          </cell>
          <cell r="G675">
            <v>46111</v>
          </cell>
          <cell r="H675" t="str">
            <v>MEZCAL/TEQUILA/RAICILLA</v>
          </cell>
          <cell r="I675">
            <v>100</v>
          </cell>
          <cell r="J675" t="str">
            <v>Spirits</v>
          </cell>
          <cell r="K675">
            <v>170</v>
          </cell>
          <cell r="L675" t="str">
            <v>Tequila/Mezcal/Raicilla</v>
          </cell>
          <cell r="M675">
            <v>173</v>
          </cell>
          <cell r="N675" t="str">
            <v>Blanco/Silver/Plata</v>
          </cell>
          <cell r="O675">
            <v>750</v>
          </cell>
          <cell r="P675">
            <v>6</v>
          </cell>
          <cell r="Q675">
            <v>6</v>
          </cell>
          <cell r="R675" t="str">
            <v>MX</v>
          </cell>
          <cell r="S675" t="str">
            <v>Mexico</v>
          </cell>
          <cell r="T675">
            <v>999</v>
          </cell>
        </row>
        <row r="676">
          <cell r="A676">
            <v>72099</v>
          </cell>
          <cell r="B676" t="str">
            <v>ASTRAL REPOSADO TEQUILA</v>
          </cell>
          <cell r="C676" t="str">
            <v>(MEXICO)</v>
          </cell>
          <cell r="D676" t="str">
            <v>N</v>
          </cell>
          <cell r="E676">
            <v>20</v>
          </cell>
          <cell r="F676" t="str">
            <v>Specialty-Core</v>
          </cell>
          <cell r="G676">
            <v>46112</v>
          </cell>
          <cell r="H676" t="str">
            <v>MEZCAL/TEQUILA/RAICILLA</v>
          </cell>
          <cell r="I676">
            <v>100</v>
          </cell>
          <cell r="J676" t="str">
            <v>Spirits</v>
          </cell>
          <cell r="K676">
            <v>170</v>
          </cell>
          <cell r="L676" t="str">
            <v>Tequila/Mezcal/Raicilla</v>
          </cell>
          <cell r="M676">
            <v>175</v>
          </cell>
          <cell r="N676" t="str">
            <v>Reposado</v>
          </cell>
          <cell r="O676">
            <v>750</v>
          </cell>
          <cell r="P676">
            <v>6</v>
          </cell>
          <cell r="Q676">
            <v>6</v>
          </cell>
          <cell r="R676" t="str">
            <v>MX</v>
          </cell>
          <cell r="S676" t="str">
            <v>Mexico</v>
          </cell>
          <cell r="T676">
            <v>999</v>
          </cell>
        </row>
        <row r="677">
          <cell r="A677">
            <v>71424</v>
          </cell>
          <cell r="B677" t="str">
            <v>ILEGAL ANEJO MEXCAL</v>
          </cell>
          <cell r="C677" t="str">
            <v>ILEGAL (MEXICO)</v>
          </cell>
          <cell r="D677" t="str">
            <v>N</v>
          </cell>
          <cell r="E677">
            <v>23</v>
          </cell>
          <cell r="F677" t="str">
            <v>Seasonal Listing</v>
          </cell>
          <cell r="G677">
            <v>46112</v>
          </cell>
          <cell r="H677" t="str">
            <v>MEZCAL/TEQUILA/RAICILLA</v>
          </cell>
          <cell r="I677">
            <v>100</v>
          </cell>
          <cell r="J677" t="str">
            <v>Spirits</v>
          </cell>
          <cell r="K677">
            <v>170</v>
          </cell>
          <cell r="L677" t="str">
            <v>Tequila/Mezcal/Raicilla</v>
          </cell>
          <cell r="M677">
            <v>172</v>
          </cell>
          <cell r="N677" t="str">
            <v>Mezcal</v>
          </cell>
          <cell r="O677">
            <v>750</v>
          </cell>
          <cell r="P677">
            <v>6</v>
          </cell>
          <cell r="Q677">
            <v>6</v>
          </cell>
          <cell r="R677" t="str">
            <v>MX</v>
          </cell>
          <cell r="S677" t="str">
            <v>Mexico</v>
          </cell>
          <cell r="T677">
            <v>999</v>
          </cell>
        </row>
        <row r="678">
          <cell r="A678">
            <v>72139</v>
          </cell>
          <cell r="B678" t="str">
            <v>MONTES PURPLE ANGEL 2021</v>
          </cell>
          <cell r="C678" t="str">
            <v>MONTES COLCHAGUA</v>
          </cell>
          <cell r="D678" t="str">
            <v>N</v>
          </cell>
          <cell r="E678">
            <v>21</v>
          </cell>
          <cell r="F678" t="str">
            <v>Specialty-Allocations</v>
          </cell>
          <cell r="G678">
            <v>46113</v>
          </cell>
          <cell r="H678" t="str">
            <v>TABLE WINE-CHILE</v>
          </cell>
          <cell r="I678">
            <v>200</v>
          </cell>
          <cell r="J678" t="str">
            <v>Wine</v>
          </cell>
          <cell r="K678">
            <v>235</v>
          </cell>
          <cell r="L678" t="str">
            <v>Table Wine- Red</v>
          </cell>
          <cell r="M678">
            <v>298</v>
          </cell>
          <cell r="N678" t="str">
            <v>Varietal blend</v>
          </cell>
          <cell r="O678">
            <v>750</v>
          </cell>
          <cell r="P678">
            <v>6</v>
          </cell>
          <cell r="Q678">
            <v>6</v>
          </cell>
          <cell r="R678" t="str">
            <v>CL</v>
          </cell>
          <cell r="S678" t="str">
            <v>Chile</v>
          </cell>
          <cell r="T678">
            <v>999</v>
          </cell>
        </row>
        <row r="679">
          <cell r="A679">
            <v>72136</v>
          </cell>
          <cell r="B679" t="str">
            <v>HAVANA CLUB ANEJO 3 ANOS RUM</v>
          </cell>
          <cell r="C679" t="str">
            <v>(CUBA)</v>
          </cell>
          <cell r="D679" t="str">
            <v>N</v>
          </cell>
          <cell r="E679">
            <v>22</v>
          </cell>
          <cell r="F679" t="str">
            <v>Specialty-Fringe</v>
          </cell>
          <cell r="G679">
            <v>46113</v>
          </cell>
          <cell r="H679" t="str">
            <v>RUM, AMBER/GOLD</v>
          </cell>
          <cell r="I679">
            <v>100</v>
          </cell>
          <cell r="J679" t="str">
            <v>Spirits</v>
          </cell>
          <cell r="K679">
            <v>160</v>
          </cell>
          <cell r="L679" t="str">
            <v>Rum</v>
          </cell>
          <cell r="M679">
            <v>163</v>
          </cell>
          <cell r="N679" t="str">
            <v>Rum - Amber/Gold</v>
          </cell>
          <cell r="O679">
            <v>750</v>
          </cell>
          <cell r="P679">
            <v>12</v>
          </cell>
          <cell r="Q679">
            <v>12</v>
          </cell>
          <cell r="R679" t="str">
            <v>CU</v>
          </cell>
          <cell r="S679" t="str">
            <v>Cuba</v>
          </cell>
          <cell r="T679">
            <v>999</v>
          </cell>
        </row>
        <row r="680">
          <cell r="A680">
            <v>72137</v>
          </cell>
          <cell r="B680" t="str">
            <v>PHILLIPS BUTTER RIPPLE LIQ</v>
          </cell>
          <cell r="C680" t="str">
            <v>STATION 22 (CANADA)</v>
          </cell>
          <cell r="D680" t="str">
            <v>N</v>
          </cell>
          <cell r="E680">
            <v>20</v>
          </cell>
          <cell r="F680" t="str">
            <v>Specialty-Core</v>
          </cell>
          <cell r="G680">
            <v>46113</v>
          </cell>
          <cell r="H680" t="str">
            <v>LIQUEUR</v>
          </cell>
          <cell r="I680">
            <v>100</v>
          </cell>
          <cell r="J680" t="str">
            <v>Spirits</v>
          </cell>
          <cell r="K680">
            <v>120</v>
          </cell>
          <cell r="L680" t="str">
            <v>Liqueur</v>
          </cell>
          <cell r="M680">
            <v>197</v>
          </cell>
          <cell r="N680" t="str">
            <v>Miscellaneous Spirit</v>
          </cell>
          <cell r="O680">
            <v>375</v>
          </cell>
          <cell r="P680">
            <v>24</v>
          </cell>
          <cell r="Q680">
            <v>24</v>
          </cell>
          <cell r="R680" t="str">
            <v>CA</v>
          </cell>
          <cell r="S680" t="str">
            <v>Canada</v>
          </cell>
          <cell r="T680">
            <v>999</v>
          </cell>
        </row>
        <row r="681">
          <cell r="A681">
            <v>72138</v>
          </cell>
          <cell r="B681" t="str">
            <v>SOUR PUSS RASPBERRY LIQUOR</v>
          </cell>
          <cell r="C681" t="str">
            <v>STATION 22 (CANADA)</v>
          </cell>
          <cell r="D681" t="str">
            <v>N</v>
          </cell>
          <cell r="E681">
            <v>20</v>
          </cell>
          <cell r="F681" t="str">
            <v>Specialty-Core</v>
          </cell>
          <cell r="G681">
            <v>46113</v>
          </cell>
          <cell r="H681" t="str">
            <v>LIQUEUR</v>
          </cell>
          <cell r="I681">
            <v>100</v>
          </cell>
          <cell r="J681" t="str">
            <v>Spirits</v>
          </cell>
          <cell r="K681">
            <v>120</v>
          </cell>
          <cell r="L681" t="str">
            <v>Liqueur</v>
          </cell>
          <cell r="M681">
            <v>147</v>
          </cell>
          <cell r="N681" t="str">
            <v>Raspberry</v>
          </cell>
          <cell r="O681">
            <v>200</v>
          </cell>
          <cell r="P681">
            <v>48</v>
          </cell>
          <cell r="Q681">
            <v>48</v>
          </cell>
          <cell r="R681" t="str">
            <v>CA</v>
          </cell>
          <cell r="S681" t="str">
            <v>Canada</v>
          </cell>
          <cell r="T681">
            <v>260</v>
          </cell>
        </row>
        <row r="682">
          <cell r="A682">
            <v>72140</v>
          </cell>
          <cell r="B682" t="str">
            <v>PHILLIPS ROOT BEER SCHN LIQ</v>
          </cell>
          <cell r="C682" t="str">
            <v>STATION 22 (CANADA)</v>
          </cell>
          <cell r="D682" t="str">
            <v>N</v>
          </cell>
          <cell r="E682">
            <v>20</v>
          </cell>
          <cell r="F682" t="str">
            <v>Specialty-Core</v>
          </cell>
          <cell r="G682">
            <v>46113</v>
          </cell>
          <cell r="H682" t="str">
            <v>LIQUEUR</v>
          </cell>
          <cell r="I682">
            <v>100</v>
          </cell>
          <cell r="J682" t="str">
            <v>Spirits</v>
          </cell>
          <cell r="K682">
            <v>120</v>
          </cell>
          <cell r="L682" t="str">
            <v>Liqueur</v>
          </cell>
          <cell r="M682">
            <v>197</v>
          </cell>
          <cell r="N682" t="str">
            <v>Miscellaneous Spirit</v>
          </cell>
          <cell r="O682">
            <v>750</v>
          </cell>
          <cell r="P682">
            <v>12</v>
          </cell>
          <cell r="Q682">
            <v>12</v>
          </cell>
          <cell r="R682" t="str">
            <v>CA</v>
          </cell>
          <cell r="S682" t="str">
            <v>Canada</v>
          </cell>
          <cell r="T682">
            <v>260</v>
          </cell>
        </row>
        <row r="683">
          <cell r="A683">
            <v>72177</v>
          </cell>
          <cell r="B683" t="str">
            <v>MONTES WINGS CARMENERE 2021</v>
          </cell>
          <cell r="C683" t="str">
            <v>MONTES COLCHAGUA</v>
          </cell>
          <cell r="D683" t="str">
            <v>N</v>
          </cell>
          <cell r="E683">
            <v>21</v>
          </cell>
          <cell r="F683" t="str">
            <v>Specialty-Allocations</v>
          </cell>
          <cell r="G683">
            <v>46114</v>
          </cell>
          <cell r="H683" t="str">
            <v>TABLE WINE-CHILE</v>
          </cell>
          <cell r="I683">
            <v>200</v>
          </cell>
          <cell r="J683" t="str">
            <v>Wine</v>
          </cell>
          <cell r="K683">
            <v>235</v>
          </cell>
          <cell r="L683" t="str">
            <v>Table Wine- Red</v>
          </cell>
          <cell r="M683">
            <v>224</v>
          </cell>
          <cell r="N683" t="str">
            <v>Carmenere</v>
          </cell>
          <cell r="O683">
            <v>750</v>
          </cell>
          <cell r="P683">
            <v>6</v>
          </cell>
          <cell r="Q683">
            <v>6</v>
          </cell>
          <cell r="R683" t="str">
            <v>CL</v>
          </cell>
          <cell r="S683" t="str">
            <v>Chile</v>
          </cell>
          <cell r="T683">
            <v>999</v>
          </cell>
        </row>
        <row r="684">
          <cell r="A684">
            <v>72190</v>
          </cell>
          <cell r="B684" t="str">
            <v>LIBRARES GARNACHA</v>
          </cell>
          <cell r="C684" t="str">
            <v>SENORIO DE LIBRARES (RIOJA)</v>
          </cell>
          <cell r="D684" t="str">
            <v>N</v>
          </cell>
          <cell r="E684">
            <v>20</v>
          </cell>
          <cell r="F684" t="str">
            <v>Specialty-Core</v>
          </cell>
          <cell r="G684">
            <v>46114</v>
          </cell>
          <cell r="H684" t="str">
            <v>TABLE WINE-SPAIN</v>
          </cell>
          <cell r="I684">
            <v>200</v>
          </cell>
          <cell r="J684" t="str">
            <v>Wine</v>
          </cell>
          <cell r="K684">
            <v>235</v>
          </cell>
          <cell r="L684" t="str">
            <v>Table Wine- Red</v>
          </cell>
          <cell r="M684">
            <v>235</v>
          </cell>
          <cell r="N684" t="str">
            <v>Grenache</v>
          </cell>
          <cell r="O684">
            <v>750</v>
          </cell>
          <cell r="P684">
            <v>12</v>
          </cell>
          <cell r="Q684">
            <v>12</v>
          </cell>
          <cell r="R684" t="str">
            <v>ES</v>
          </cell>
          <cell r="S684" t="str">
            <v>Spain</v>
          </cell>
          <cell r="T684">
            <v>999</v>
          </cell>
        </row>
        <row r="685">
          <cell r="A685">
            <v>72195</v>
          </cell>
          <cell r="B685" t="str">
            <v>BRILLA MIMOSA</v>
          </cell>
          <cell r="C685" t="str">
            <v>BRILLA (ITALY)</v>
          </cell>
          <cell r="D685" t="str">
            <v>N</v>
          </cell>
          <cell r="E685">
            <v>23</v>
          </cell>
          <cell r="F685" t="str">
            <v>Seasonal Listing</v>
          </cell>
          <cell r="G685">
            <v>46114</v>
          </cell>
          <cell r="H685" t="str">
            <v>FLAVOURED WINE</v>
          </cell>
          <cell r="I685">
            <v>200</v>
          </cell>
          <cell r="J685" t="str">
            <v>Wine</v>
          </cell>
          <cell r="K685">
            <v>203</v>
          </cell>
          <cell r="L685" t="str">
            <v>Flavoured Wines</v>
          </cell>
          <cell r="M685">
            <v>298</v>
          </cell>
          <cell r="N685" t="str">
            <v>Varietal blend</v>
          </cell>
          <cell r="O685">
            <v>750</v>
          </cell>
          <cell r="P685">
            <v>12</v>
          </cell>
          <cell r="Q685">
            <v>12</v>
          </cell>
          <cell r="R685" t="str">
            <v>IT</v>
          </cell>
          <cell r="S685" t="str">
            <v>Italy</v>
          </cell>
          <cell r="T685">
            <v>999</v>
          </cell>
        </row>
        <row r="686">
          <cell r="A686">
            <v>72271</v>
          </cell>
          <cell r="B686" t="str">
            <v>POLAR ICE STWBRY BLIZZ VOD</v>
          </cell>
          <cell r="C686" t="str">
            <v>POLAR ICE</v>
          </cell>
          <cell r="D686" t="str">
            <v>N</v>
          </cell>
          <cell r="E686">
            <v>10</v>
          </cell>
          <cell r="F686" t="str">
            <v>General List</v>
          </cell>
          <cell r="G686">
            <v>46120</v>
          </cell>
          <cell r="H686" t="str">
            <v>VODKA, FLAVOURED</v>
          </cell>
          <cell r="I686">
            <v>100</v>
          </cell>
          <cell r="J686" t="str">
            <v>Spirits</v>
          </cell>
          <cell r="K686">
            <v>180</v>
          </cell>
          <cell r="L686" t="str">
            <v>Vodka</v>
          </cell>
          <cell r="M686">
            <v>181</v>
          </cell>
          <cell r="N686" t="str">
            <v>Flavoured Vodka</v>
          </cell>
          <cell r="O686">
            <v>375</v>
          </cell>
          <cell r="P686">
            <v>24</v>
          </cell>
          <cell r="Q686">
            <v>24</v>
          </cell>
          <cell r="R686" t="str">
            <v>CA</v>
          </cell>
          <cell r="S686" t="str">
            <v>Canada</v>
          </cell>
          <cell r="T686">
            <v>999</v>
          </cell>
        </row>
        <row r="687">
          <cell r="A687">
            <v>72272</v>
          </cell>
          <cell r="B687" t="str">
            <v>CRABBIE GOAT RCKTPOP MNSHNLIQ</v>
          </cell>
          <cell r="C687" t="str">
            <v>THE CRABBIE GOAT</v>
          </cell>
          <cell r="D687" t="str">
            <v>N</v>
          </cell>
          <cell r="E687">
            <v>20</v>
          </cell>
          <cell r="F687" t="str">
            <v>Specialty-Core</v>
          </cell>
          <cell r="G687">
            <v>46120</v>
          </cell>
          <cell r="H687" t="str">
            <v>LIQUEUR</v>
          </cell>
          <cell r="I687">
            <v>100</v>
          </cell>
          <cell r="J687" t="str">
            <v>Spirits</v>
          </cell>
          <cell r="K687">
            <v>120</v>
          </cell>
          <cell r="L687" t="str">
            <v>Liqueur</v>
          </cell>
          <cell r="M687">
            <v>141</v>
          </cell>
          <cell r="N687" t="str">
            <v>Miscellaneous Flavour</v>
          </cell>
          <cell r="O687">
            <v>750</v>
          </cell>
          <cell r="P687">
            <v>6</v>
          </cell>
          <cell r="Q687">
            <v>6</v>
          </cell>
          <cell r="R687" t="str">
            <v>CA</v>
          </cell>
          <cell r="S687" t="str">
            <v>Canada</v>
          </cell>
          <cell r="T687">
            <v>201</v>
          </cell>
        </row>
        <row r="688">
          <cell r="A688">
            <v>72278</v>
          </cell>
          <cell r="B688" t="str">
            <v>CRABBIE GOAT ROOTBR MNSHN LIQ</v>
          </cell>
          <cell r="C688" t="str">
            <v>THE CRABBIE GOAT</v>
          </cell>
          <cell r="D688" t="str">
            <v>N</v>
          </cell>
          <cell r="E688">
            <v>20</v>
          </cell>
          <cell r="F688" t="str">
            <v>Specialty-Core</v>
          </cell>
          <cell r="G688">
            <v>46120</v>
          </cell>
          <cell r="H688" t="str">
            <v>LIQUEUR</v>
          </cell>
          <cell r="I688">
            <v>100</v>
          </cell>
          <cell r="J688" t="str">
            <v>Spirits</v>
          </cell>
          <cell r="K688">
            <v>120</v>
          </cell>
          <cell r="L688" t="str">
            <v>Liqueur</v>
          </cell>
          <cell r="M688">
            <v>141</v>
          </cell>
          <cell r="N688" t="str">
            <v>Miscellaneous Flavour</v>
          </cell>
          <cell r="O688">
            <v>750</v>
          </cell>
          <cell r="P688">
            <v>6</v>
          </cell>
          <cell r="Q688">
            <v>6</v>
          </cell>
          <cell r="R688" t="str">
            <v>CA</v>
          </cell>
          <cell r="S688" t="str">
            <v>Canada</v>
          </cell>
          <cell r="T688">
            <v>201</v>
          </cell>
        </row>
        <row r="689">
          <cell r="A689">
            <v>72269</v>
          </cell>
          <cell r="B689" t="str">
            <v>ERDINGER LEGEND PACK 5/500B</v>
          </cell>
          <cell r="C689" t="str">
            <v>ERDINGER WEISSBRAU (GERMANY)</v>
          </cell>
          <cell r="D689" t="str">
            <v>N</v>
          </cell>
          <cell r="E689">
            <v>11</v>
          </cell>
          <cell r="F689" t="str">
            <v>Buy Now</v>
          </cell>
          <cell r="G689">
            <v>46120</v>
          </cell>
          <cell r="H689" t="str">
            <v>MBLL DISTRIBUTED BEER</v>
          </cell>
          <cell r="I689">
            <v>400</v>
          </cell>
          <cell r="J689" t="str">
            <v>Beer</v>
          </cell>
          <cell r="K689">
            <v>430</v>
          </cell>
          <cell r="L689" t="str">
            <v>Beer- MBLL Distributed</v>
          </cell>
          <cell r="M689">
            <v>405</v>
          </cell>
          <cell r="N689" t="str">
            <v>Ale - Alc 4.1 to 5.5</v>
          </cell>
          <cell r="O689">
            <v>2500</v>
          </cell>
          <cell r="P689">
            <v>5</v>
          </cell>
          <cell r="Q689">
            <v>5</v>
          </cell>
          <cell r="R689" t="str">
            <v>DE</v>
          </cell>
          <cell r="S689" t="str">
            <v>Germany</v>
          </cell>
          <cell r="T689">
            <v>999</v>
          </cell>
        </row>
        <row r="690">
          <cell r="A690">
            <v>2333</v>
          </cell>
          <cell r="B690" t="str">
            <v>BILLECART SALMON RES CHAMP</v>
          </cell>
          <cell r="C690" t="str">
            <v>CHAMPAGNE</v>
          </cell>
          <cell r="D690" t="str">
            <v>N</v>
          </cell>
          <cell r="E690">
            <v>23</v>
          </cell>
          <cell r="F690" t="str">
            <v>Seasonal Listing</v>
          </cell>
          <cell r="G690">
            <v>46121</v>
          </cell>
          <cell r="H690" t="str">
            <v>SPARKLING WINE, CHAMPAGNE</v>
          </cell>
          <cell r="I690">
            <v>200</v>
          </cell>
          <cell r="J690" t="str">
            <v>Wine</v>
          </cell>
          <cell r="K690">
            <v>225</v>
          </cell>
          <cell r="L690" t="str">
            <v>Sparkling Wine</v>
          </cell>
          <cell r="M690">
            <v>228</v>
          </cell>
          <cell r="N690" t="str">
            <v>Champagne</v>
          </cell>
          <cell r="O690">
            <v>750</v>
          </cell>
          <cell r="P690">
            <v>6</v>
          </cell>
          <cell r="Q690">
            <v>6</v>
          </cell>
          <cell r="R690" t="str">
            <v>FR</v>
          </cell>
          <cell r="S690" t="str">
            <v>France</v>
          </cell>
          <cell r="T690">
            <v>213</v>
          </cell>
        </row>
        <row r="691">
          <cell r="A691">
            <v>52444</v>
          </cell>
          <cell r="B691" t="str">
            <v>PRIMA PERLA CREMANT LIMOUXROSE</v>
          </cell>
          <cell r="C691" t="str">
            <v>PAUL MAS (LIMOUX)</v>
          </cell>
          <cell r="D691" t="str">
            <v>N</v>
          </cell>
          <cell r="E691">
            <v>20</v>
          </cell>
          <cell r="F691" t="str">
            <v>Specialty-Core</v>
          </cell>
          <cell r="G691">
            <v>46121</v>
          </cell>
          <cell r="H691" t="str">
            <v>SPARKLING WINE, CHAMPAGNE</v>
          </cell>
          <cell r="I691">
            <v>200</v>
          </cell>
          <cell r="J691" t="str">
            <v>Wine</v>
          </cell>
          <cell r="K691">
            <v>225</v>
          </cell>
          <cell r="L691" t="str">
            <v>Sparkling Wine</v>
          </cell>
          <cell r="M691">
            <v>277</v>
          </cell>
          <cell r="N691" t="str">
            <v>Sparkling Other</v>
          </cell>
          <cell r="O691">
            <v>750</v>
          </cell>
          <cell r="P691">
            <v>12</v>
          </cell>
          <cell r="Q691">
            <v>12</v>
          </cell>
          <cell r="R691" t="str">
            <v>FR</v>
          </cell>
          <cell r="S691" t="str">
            <v>France</v>
          </cell>
          <cell r="T691">
            <v>999</v>
          </cell>
        </row>
        <row r="692">
          <cell r="A692">
            <v>72305</v>
          </cell>
          <cell r="B692" t="str">
            <v>RUGGERI GIALL'ORO PROS EX DRY</v>
          </cell>
          <cell r="C692" t="str">
            <v>RUGGERI (VALDOBBIADENE)</v>
          </cell>
          <cell r="D692" t="str">
            <v>N</v>
          </cell>
          <cell r="E692">
            <v>23</v>
          </cell>
          <cell r="F692" t="str">
            <v>Seasonal Listing</v>
          </cell>
          <cell r="G692">
            <v>46121</v>
          </cell>
          <cell r="H692" t="str">
            <v>SPARKLING WINE, CHAMPAGNE</v>
          </cell>
          <cell r="I692">
            <v>200</v>
          </cell>
          <cell r="J692" t="str">
            <v>Wine</v>
          </cell>
          <cell r="K692">
            <v>225</v>
          </cell>
          <cell r="L692" t="str">
            <v>Sparkling Wine</v>
          </cell>
          <cell r="M692">
            <v>278</v>
          </cell>
          <cell r="N692" t="str">
            <v>Sparkling Prosecco</v>
          </cell>
          <cell r="O692">
            <v>750</v>
          </cell>
          <cell r="P692">
            <v>6</v>
          </cell>
          <cell r="Q692">
            <v>6</v>
          </cell>
          <cell r="R692" t="str">
            <v>IT</v>
          </cell>
          <cell r="S692" t="str">
            <v>Italy</v>
          </cell>
          <cell r="T692">
            <v>999</v>
          </cell>
        </row>
        <row r="693">
          <cell r="A693">
            <v>72293</v>
          </cell>
          <cell r="B693" t="str">
            <v>SOUR PUSS RASPBERRY LIQUOR</v>
          </cell>
          <cell r="C693" t="str">
            <v>STATION 22 (CANADA)</v>
          </cell>
          <cell r="D693" t="str">
            <v>N</v>
          </cell>
          <cell r="E693">
            <v>10</v>
          </cell>
          <cell r="F693" t="str">
            <v>General List</v>
          </cell>
          <cell r="G693">
            <v>46121</v>
          </cell>
          <cell r="H693" t="str">
            <v>LIQUEUR</v>
          </cell>
          <cell r="I693">
            <v>100</v>
          </cell>
          <cell r="J693" t="str">
            <v>Spirits</v>
          </cell>
          <cell r="K693">
            <v>120</v>
          </cell>
          <cell r="L693" t="str">
            <v>Liqueur</v>
          </cell>
          <cell r="M693">
            <v>147</v>
          </cell>
          <cell r="N693" t="str">
            <v>Raspberry</v>
          </cell>
          <cell r="O693">
            <v>375</v>
          </cell>
          <cell r="P693">
            <v>24</v>
          </cell>
          <cell r="Q693">
            <v>24</v>
          </cell>
          <cell r="R693" t="str">
            <v>CA</v>
          </cell>
          <cell r="S693" t="str">
            <v>Canada</v>
          </cell>
          <cell r="T693">
            <v>999</v>
          </cell>
        </row>
        <row r="694">
          <cell r="A694">
            <v>72294</v>
          </cell>
          <cell r="B694" t="str">
            <v>ELECTRIC REAPER JUICY IPA 473C</v>
          </cell>
          <cell r="C694" t="str">
            <v>NEW LEVEL BREWING (AB)</v>
          </cell>
          <cell r="D694" t="str">
            <v>N</v>
          </cell>
          <cell r="E694">
            <v>10</v>
          </cell>
          <cell r="F694" t="str">
            <v>General List</v>
          </cell>
          <cell r="G694">
            <v>46121</v>
          </cell>
          <cell r="H694" t="str">
            <v>MBLL DISTRIBUTED BEER</v>
          </cell>
          <cell r="I694">
            <v>400</v>
          </cell>
          <cell r="J694" t="str">
            <v>Beer</v>
          </cell>
          <cell r="K694">
            <v>430</v>
          </cell>
          <cell r="L694" t="str">
            <v>Beer- MBLL Distributed</v>
          </cell>
          <cell r="M694">
            <v>440</v>
          </cell>
          <cell r="N694" t="str">
            <v>Strong/Extra Strong - Alc &gt;5.5</v>
          </cell>
          <cell r="O694">
            <v>473</v>
          </cell>
          <cell r="P694">
            <v>24</v>
          </cell>
          <cell r="Q694">
            <v>24</v>
          </cell>
          <cell r="R694" t="str">
            <v>CA</v>
          </cell>
          <cell r="S694" t="str">
            <v>Canada</v>
          </cell>
          <cell r="T694">
            <v>999</v>
          </cell>
        </row>
        <row r="695">
          <cell r="A695">
            <v>72300</v>
          </cell>
          <cell r="B695" t="str">
            <v>SIGNAL HILL CANADIAN WH</v>
          </cell>
          <cell r="C695" t="str">
            <v>SIGNAL HILL SPIRITS INC</v>
          </cell>
          <cell r="D695" t="str">
            <v>N</v>
          </cell>
          <cell r="E695">
            <v>22</v>
          </cell>
          <cell r="F695" t="str">
            <v>Specialty-Fringe</v>
          </cell>
          <cell r="G695">
            <v>46121</v>
          </cell>
          <cell r="H695" t="str">
            <v>CANADIAN WHISKY</v>
          </cell>
          <cell r="I695">
            <v>100</v>
          </cell>
          <cell r="J695" t="str">
            <v>Spirits</v>
          </cell>
          <cell r="K695">
            <v>196</v>
          </cell>
          <cell r="L695" t="str">
            <v>Canadian Whisky</v>
          </cell>
          <cell r="M695">
            <v>194</v>
          </cell>
          <cell r="N695" t="str">
            <v>Canadian Blended Whisky</v>
          </cell>
          <cell r="O695">
            <v>750</v>
          </cell>
          <cell r="P695">
            <v>12</v>
          </cell>
          <cell r="Q695">
            <v>12</v>
          </cell>
          <cell r="R695" t="str">
            <v>CA</v>
          </cell>
          <cell r="S695" t="str">
            <v>Canada</v>
          </cell>
          <cell r="T695">
            <v>999</v>
          </cell>
        </row>
        <row r="696">
          <cell r="A696">
            <v>66378</v>
          </cell>
          <cell r="B696" t="str">
            <v>SHINOBU BLENDED WHISKY</v>
          </cell>
          <cell r="C696" t="str">
            <v>SHINOBU (JAPAN)</v>
          </cell>
          <cell r="D696" t="str">
            <v>N</v>
          </cell>
          <cell r="E696">
            <v>11</v>
          </cell>
          <cell r="F696" t="str">
            <v>Buy Now</v>
          </cell>
          <cell r="G696">
            <v>46122</v>
          </cell>
          <cell r="H696" t="str">
            <v>INTERNATIONAL OTHER WHISK(E)Y</v>
          </cell>
          <cell r="I696">
            <v>100</v>
          </cell>
          <cell r="J696" t="str">
            <v>Spirits</v>
          </cell>
          <cell r="K696">
            <v>194</v>
          </cell>
          <cell r="L696" t="str">
            <v>International Other Whisk(e)y</v>
          </cell>
          <cell r="M696">
            <v>114</v>
          </cell>
          <cell r="N696" t="str">
            <v>International Other Whisk(e)y</v>
          </cell>
          <cell r="O696">
            <v>750</v>
          </cell>
          <cell r="P696">
            <v>6</v>
          </cell>
          <cell r="Q696">
            <v>6</v>
          </cell>
          <cell r="R696" t="str">
            <v>JP</v>
          </cell>
          <cell r="S696" t="str">
            <v>Japan</v>
          </cell>
          <cell r="T696">
            <v>999</v>
          </cell>
        </row>
        <row r="697">
          <cell r="A697">
            <v>72327</v>
          </cell>
          <cell r="B697" t="str">
            <v>SI SI SPUMANTE VIDAL VQA</v>
          </cell>
          <cell r="C697" t="str">
            <v>MAGNOTTA (ONTARIO)</v>
          </cell>
          <cell r="D697" t="str">
            <v>N</v>
          </cell>
          <cell r="E697">
            <v>20</v>
          </cell>
          <cell r="F697" t="str">
            <v>Specialty-Core</v>
          </cell>
          <cell r="G697">
            <v>46122</v>
          </cell>
          <cell r="H697" t="str">
            <v>SPARKLING WINE, CHAMPAGNE</v>
          </cell>
          <cell r="I697">
            <v>200</v>
          </cell>
          <cell r="J697" t="str">
            <v>Wine</v>
          </cell>
          <cell r="K697">
            <v>225</v>
          </cell>
          <cell r="L697" t="str">
            <v>Sparkling Wine</v>
          </cell>
          <cell r="M697">
            <v>277</v>
          </cell>
          <cell r="N697" t="str">
            <v>Sparkling Other</v>
          </cell>
          <cell r="O697">
            <v>750</v>
          </cell>
          <cell r="P697">
            <v>12</v>
          </cell>
          <cell r="Q697">
            <v>12</v>
          </cell>
          <cell r="R697" t="str">
            <v>CA</v>
          </cell>
          <cell r="S697" t="str">
            <v>Canada</v>
          </cell>
          <cell r="T697">
            <v>999</v>
          </cell>
        </row>
        <row r="698">
          <cell r="A698">
            <v>72324</v>
          </cell>
          <cell r="B698" t="str">
            <v>KUJIRA OKINAWA KYOJIN WHISKY</v>
          </cell>
          <cell r="C698" t="str">
            <v>MASAHIRO DISTILLERY (JAPAN)</v>
          </cell>
          <cell r="D698" t="str">
            <v>N</v>
          </cell>
          <cell r="E698">
            <v>11</v>
          </cell>
          <cell r="F698" t="str">
            <v>Buy Now</v>
          </cell>
          <cell r="G698">
            <v>46122</v>
          </cell>
          <cell r="H698" t="str">
            <v>INTERNATIONAL OTHER WHISK(E)Y</v>
          </cell>
          <cell r="I698">
            <v>100</v>
          </cell>
          <cell r="J698" t="str">
            <v>Spirits</v>
          </cell>
          <cell r="K698">
            <v>194</v>
          </cell>
          <cell r="L698" t="str">
            <v>International Other Whisk(e)y</v>
          </cell>
          <cell r="M698">
            <v>114</v>
          </cell>
          <cell r="N698" t="str">
            <v>International Other Whisk(e)y</v>
          </cell>
          <cell r="O698">
            <v>700</v>
          </cell>
          <cell r="P698">
            <v>6</v>
          </cell>
          <cell r="Q698">
            <v>6</v>
          </cell>
          <cell r="R698" t="str">
            <v>JP</v>
          </cell>
          <cell r="S698" t="str">
            <v>Japan</v>
          </cell>
          <cell r="T698">
            <v>999</v>
          </cell>
        </row>
        <row r="699">
          <cell r="A699">
            <v>72309</v>
          </cell>
          <cell r="B699" t="str">
            <v>N FEUILLATTE RES ROSE CHAMP</v>
          </cell>
          <cell r="C699" t="str">
            <v>NICOLAS FEUILLATTE (CHAMPG)</v>
          </cell>
          <cell r="D699" t="str">
            <v>N</v>
          </cell>
          <cell r="E699">
            <v>20</v>
          </cell>
          <cell r="F699" t="str">
            <v>Specialty-Core</v>
          </cell>
          <cell r="G699">
            <v>46122</v>
          </cell>
          <cell r="H699" t="str">
            <v>SPARKLING WINE, CHAMPAGNE</v>
          </cell>
          <cell r="I699">
            <v>200</v>
          </cell>
          <cell r="J699" t="str">
            <v>Wine</v>
          </cell>
          <cell r="K699">
            <v>225</v>
          </cell>
          <cell r="L699" t="str">
            <v>Sparkling Wine</v>
          </cell>
          <cell r="M699">
            <v>228</v>
          </cell>
          <cell r="N699" t="str">
            <v>Champagne</v>
          </cell>
          <cell r="O699">
            <v>750</v>
          </cell>
          <cell r="P699">
            <v>6</v>
          </cell>
          <cell r="Q699">
            <v>6</v>
          </cell>
          <cell r="R699" t="str">
            <v>FR</v>
          </cell>
          <cell r="S699" t="str">
            <v>France</v>
          </cell>
          <cell r="T699">
            <v>999</v>
          </cell>
        </row>
        <row r="700">
          <cell r="A700">
            <v>72335</v>
          </cell>
          <cell r="B700" t="str">
            <v>ABIDING CITIZEN HIBIS MOJ MIX</v>
          </cell>
          <cell r="C700" t="str">
            <v>ABIDING CITIZEN CRAFT BEV CO</v>
          </cell>
          <cell r="D700" t="str">
            <v>N</v>
          </cell>
          <cell r="E700">
            <v>23</v>
          </cell>
          <cell r="F700" t="str">
            <v>Seasonal Listing</v>
          </cell>
          <cell r="G700">
            <v>46122</v>
          </cell>
          <cell r="H700" t="str">
            <v>NON LIQUOR PRODUCTS</v>
          </cell>
          <cell r="I700">
            <v>500</v>
          </cell>
          <cell r="J700" t="str">
            <v>Non Liquor Merchandise</v>
          </cell>
          <cell r="K700">
            <v>510</v>
          </cell>
          <cell r="L700" t="str">
            <v>Cocktail Prep Ingredients</v>
          </cell>
          <cell r="M700">
            <v>999</v>
          </cell>
          <cell r="N700" t="str">
            <v>Other</v>
          </cell>
          <cell r="O700">
            <v>500</v>
          </cell>
          <cell r="P700">
            <v>12</v>
          </cell>
          <cell r="Q700">
            <v>12</v>
          </cell>
          <cell r="R700" t="str">
            <v>CA</v>
          </cell>
          <cell r="S700" t="str">
            <v>Canada</v>
          </cell>
          <cell r="T700">
            <v>217</v>
          </cell>
        </row>
        <row r="701">
          <cell r="A701">
            <v>72312</v>
          </cell>
          <cell r="B701" t="str">
            <v>FREIXENET CARTA NEVADA BRUT</v>
          </cell>
          <cell r="C701" t="str">
            <v>FREIXENET (CAVA DO)</v>
          </cell>
          <cell r="D701" t="str">
            <v>N</v>
          </cell>
          <cell r="E701">
            <v>10</v>
          </cell>
          <cell r="F701" t="str">
            <v>General List</v>
          </cell>
          <cell r="G701">
            <v>46122</v>
          </cell>
          <cell r="H701" t="str">
            <v>SPARKLING WINE, CHAMPAGNE</v>
          </cell>
          <cell r="I701">
            <v>200</v>
          </cell>
          <cell r="J701" t="str">
            <v>Wine</v>
          </cell>
          <cell r="K701">
            <v>225</v>
          </cell>
          <cell r="L701" t="str">
            <v>Sparkling Wine</v>
          </cell>
          <cell r="M701">
            <v>279</v>
          </cell>
          <cell r="N701" t="str">
            <v>Sparkling Cava</v>
          </cell>
          <cell r="O701">
            <v>750</v>
          </cell>
          <cell r="P701">
            <v>6</v>
          </cell>
          <cell r="Q701">
            <v>6</v>
          </cell>
          <cell r="R701" t="str">
            <v>ES</v>
          </cell>
          <cell r="S701" t="str">
            <v>Spain</v>
          </cell>
          <cell r="T701">
            <v>999</v>
          </cell>
        </row>
        <row r="702">
          <cell r="A702">
            <v>72317</v>
          </cell>
          <cell r="B702" t="str">
            <v>HONEST LOT SPARKLING</v>
          </cell>
          <cell r="C702" t="str">
            <v>HONEST LOT</v>
          </cell>
          <cell r="D702" t="str">
            <v>N</v>
          </cell>
          <cell r="E702">
            <v>10</v>
          </cell>
          <cell r="F702" t="str">
            <v>General List</v>
          </cell>
          <cell r="G702">
            <v>46122</v>
          </cell>
          <cell r="H702" t="str">
            <v>SPARKLING WINE, CHAMPAGNE</v>
          </cell>
          <cell r="I702">
            <v>200</v>
          </cell>
          <cell r="J702" t="str">
            <v>Wine</v>
          </cell>
          <cell r="K702">
            <v>225</v>
          </cell>
          <cell r="L702" t="str">
            <v>Sparkling Wine</v>
          </cell>
          <cell r="M702">
            <v>277</v>
          </cell>
          <cell r="N702" t="str">
            <v>Sparkling Other</v>
          </cell>
          <cell r="O702">
            <v>750</v>
          </cell>
          <cell r="P702">
            <v>12</v>
          </cell>
          <cell r="Q702">
            <v>12</v>
          </cell>
          <cell r="R702" t="str">
            <v>CA</v>
          </cell>
          <cell r="S702" t="str">
            <v>Canada</v>
          </cell>
          <cell r="T702">
            <v>999</v>
          </cell>
        </row>
        <row r="703">
          <cell r="A703">
            <v>69992</v>
          </cell>
          <cell r="B703" t="str">
            <v>CARMIN DE PEUMO CARMENERE 2022</v>
          </cell>
          <cell r="C703" t="str">
            <v>CONCHA Y TORO (CACHAPOAL)</v>
          </cell>
          <cell r="D703" t="str">
            <v>N</v>
          </cell>
          <cell r="E703">
            <v>25</v>
          </cell>
          <cell r="F703" t="str">
            <v>Distinctions</v>
          </cell>
          <cell r="G703">
            <v>46008</v>
          </cell>
          <cell r="H703" t="str">
            <v>TABLE WINE-CHILE</v>
          </cell>
          <cell r="I703">
            <v>200</v>
          </cell>
          <cell r="J703" t="str">
            <v>Wine</v>
          </cell>
          <cell r="K703">
            <v>235</v>
          </cell>
          <cell r="L703" t="str">
            <v>Table Wine- Red</v>
          </cell>
          <cell r="M703">
            <v>224</v>
          </cell>
          <cell r="N703" t="str">
            <v>Carmenere</v>
          </cell>
          <cell r="O703">
            <v>750</v>
          </cell>
          <cell r="P703">
            <v>6</v>
          </cell>
          <cell r="Q703">
            <v>6</v>
          </cell>
          <cell r="R703" t="str">
            <v>CL</v>
          </cell>
          <cell r="S703" t="str">
            <v>Chile</v>
          </cell>
          <cell r="T703">
            <v>999</v>
          </cell>
        </row>
        <row r="704">
          <cell r="A704">
            <v>45044</v>
          </cell>
          <cell r="B704" t="str">
            <v>NIKKA DAYS BLENDED WH</v>
          </cell>
          <cell r="C704" t="str">
            <v>NIKKA (JAPAN)</v>
          </cell>
          <cell r="D704" t="str">
            <v>N</v>
          </cell>
          <cell r="E704">
            <v>11</v>
          </cell>
          <cell r="F704" t="str">
            <v>Buy Now</v>
          </cell>
          <cell r="G704">
            <v>46129</v>
          </cell>
          <cell r="H704" t="str">
            <v>INTERNATIONAL OTHER WHISK(E)Y</v>
          </cell>
          <cell r="I704">
            <v>100</v>
          </cell>
          <cell r="J704" t="str">
            <v>Spirits</v>
          </cell>
          <cell r="K704">
            <v>194</v>
          </cell>
          <cell r="L704" t="str">
            <v>International Other Whisk(e)y</v>
          </cell>
          <cell r="M704">
            <v>114</v>
          </cell>
          <cell r="N704" t="str">
            <v>International Other Whisk(e)y</v>
          </cell>
          <cell r="O704">
            <v>700</v>
          </cell>
          <cell r="P704">
            <v>6</v>
          </cell>
          <cell r="Q704">
            <v>6</v>
          </cell>
          <cell r="R704" t="str">
            <v>JP</v>
          </cell>
          <cell r="S704" t="str">
            <v>Japan</v>
          </cell>
          <cell r="T704">
            <v>999</v>
          </cell>
        </row>
        <row r="705">
          <cell r="A705">
            <v>71416</v>
          </cell>
          <cell r="B705" t="str">
            <v>DULCE VIDA BLANCO TEQUILA</v>
          </cell>
          <cell r="C705" t="str">
            <v>DULCE VIDA (MEXICO)</v>
          </cell>
          <cell r="D705" t="str">
            <v>N</v>
          </cell>
          <cell r="E705">
            <v>20</v>
          </cell>
          <cell r="F705" t="str">
            <v>Specialty-Core</v>
          </cell>
          <cell r="G705">
            <v>46129</v>
          </cell>
          <cell r="H705" t="str">
            <v>MEZCAL/TEQUILA/RAICILLA</v>
          </cell>
          <cell r="I705">
            <v>100</v>
          </cell>
          <cell r="J705" t="str">
            <v>Spirits</v>
          </cell>
          <cell r="K705">
            <v>170</v>
          </cell>
          <cell r="L705" t="str">
            <v>Tequila/Mezcal/Raicilla</v>
          </cell>
          <cell r="M705">
            <v>173</v>
          </cell>
          <cell r="N705" t="str">
            <v>Blanco/Silver/Plata</v>
          </cell>
          <cell r="O705">
            <v>750</v>
          </cell>
          <cell r="P705">
            <v>12</v>
          </cell>
          <cell r="Q705">
            <v>12</v>
          </cell>
          <cell r="R705" t="str">
            <v>MX</v>
          </cell>
          <cell r="S705" t="str">
            <v>Mexico</v>
          </cell>
          <cell r="T705">
            <v>999</v>
          </cell>
        </row>
        <row r="706">
          <cell r="A706">
            <v>72434</v>
          </cell>
          <cell r="B706" t="str">
            <v>NIKKA COFFEY MALT WHISKY</v>
          </cell>
          <cell r="C706" t="str">
            <v>NIKKA (JAPAN)</v>
          </cell>
          <cell r="D706" t="str">
            <v>N</v>
          </cell>
          <cell r="E706">
            <v>11</v>
          </cell>
          <cell r="F706" t="str">
            <v>Buy Now</v>
          </cell>
          <cell r="G706">
            <v>46129</v>
          </cell>
          <cell r="H706" t="str">
            <v>INTERNATIONAL OTHER WHISK(E)Y</v>
          </cell>
          <cell r="I706">
            <v>100</v>
          </cell>
          <cell r="J706" t="str">
            <v>Spirits</v>
          </cell>
          <cell r="K706">
            <v>194</v>
          </cell>
          <cell r="L706" t="str">
            <v>International Other Whisk(e)y</v>
          </cell>
          <cell r="M706">
            <v>114</v>
          </cell>
          <cell r="N706" t="str">
            <v>International Other Whisk(e)y</v>
          </cell>
          <cell r="O706">
            <v>700</v>
          </cell>
          <cell r="P706">
            <v>6</v>
          </cell>
          <cell r="Q706">
            <v>6</v>
          </cell>
          <cell r="R706" t="str">
            <v>JP</v>
          </cell>
          <cell r="S706" t="str">
            <v>Japan</v>
          </cell>
          <cell r="T706">
            <v>999</v>
          </cell>
        </row>
        <row r="707">
          <cell r="A707">
            <v>72491</v>
          </cell>
          <cell r="B707" t="str">
            <v>EL JIMADOR NEW MIX CANT 4/355C</v>
          </cell>
          <cell r="C707" t="str">
            <v>BROWN FORMAN (MEXICO)</v>
          </cell>
          <cell r="D707" t="str">
            <v>N</v>
          </cell>
          <cell r="E707">
            <v>11</v>
          </cell>
          <cell r="F707" t="str">
            <v>Buy Now</v>
          </cell>
          <cell r="G707">
            <v>46132</v>
          </cell>
          <cell r="H707" t="str">
            <v>COCKTAILS</v>
          </cell>
          <cell r="I707">
            <v>300</v>
          </cell>
          <cell r="J707" t="str">
            <v>Ready to Drink</v>
          </cell>
          <cell r="K707">
            <v>315</v>
          </cell>
          <cell r="L707" t="str">
            <v>RTD - Spirit Based</v>
          </cell>
          <cell r="M707">
            <v>308</v>
          </cell>
          <cell r="N707" t="str">
            <v>Cocktails</v>
          </cell>
          <cell r="O707">
            <v>1420</v>
          </cell>
          <cell r="P707">
            <v>6</v>
          </cell>
          <cell r="Q707">
            <v>6</v>
          </cell>
          <cell r="R707" t="str">
            <v>MX</v>
          </cell>
          <cell r="S707" t="str">
            <v>Mexico</v>
          </cell>
          <cell r="T707">
            <v>999</v>
          </cell>
        </row>
        <row r="708">
          <cell r="A708">
            <v>72492</v>
          </cell>
          <cell r="B708" t="str">
            <v>EL JIMADOR NEW MIX PAL 4/355C</v>
          </cell>
          <cell r="C708" t="str">
            <v>BROWN FORMAN (MEXICO)</v>
          </cell>
          <cell r="D708" t="str">
            <v>N</v>
          </cell>
          <cell r="E708">
            <v>11</v>
          </cell>
          <cell r="F708" t="str">
            <v>Buy Now</v>
          </cell>
          <cell r="G708">
            <v>46132</v>
          </cell>
          <cell r="H708" t="str">
            <v>COCKTAILS</v>
          </cell>
          <cell r="I708">
            <v>300</v>
          </cell>
          <cell r="J708" t="str">
            <v>Ready to Drink</v>
          </cell>
          <cell r="K708">
            <v>315</v>
          </cell>
          <cell r="L708" t="str">
            <v>RTD - Spirit Based</v>
          </cell>
          <cell r="M708">
            <v>308</v>
          </cell>
          <cell r="N708" t="str">
            <v>Cocktails</v>
          </cell>
          <cell r="O708">
            <v>1420</v>
          </cell>
          <cell r="P708">
            <v>6</v>
          </cell>
          <cell r="Q708">
            <v>6</v>
          </cell>
          <cell r="R708" t="str">
            <v>MX</v>
          </cell>
          <cell r="S708" t="str">
            <v>Mexico</v>
          </cell>
          <cell r="T708">
            <v>999</v>
          </cell>
        </row>
        <row r="709">
          <cell r="A709">
            <v>49834</v>
          </cell>
          <cell r="B709" t="str">
            <v>CANADIAN CLUB &amp; GINGER ALE473C</v>
          </cell>
          <cell r="C709" t="str">
            <v>HIRAM WALKER &amp; SONS LTD</v>
          </cell>
          <cell r="D709" t="str">
            <v>P</v>
          </cell>
          <cell r="E709">
            <v>23</v>
          </cell>
          <cell r="F709" t="str">
            <v>Seasonal Listing</v>
          </cell>
          <cell r="G709">
            <v>44923</v>
          </cell>
          <cell r="H709" t="str">
            <v>COCKTAILS</v>
          </cell>
          <cell r="I709">
            <v>300</v>
          </cell>
          <cell r="J709" t="str">
            <v>Ready to Drink</v>
          </cell>
          <cell r="K709">
            <v>315</v>
          </cell>
          <cell r="L709" t="str">
            <v>RTD - Spirit Based</v>
          </cell>
          <cell r="M709">
            <v>308</v>
          </cell>
          <cell r="N709" t="str">
            <v>Cocktails</v>
          </cell>
          <cell r="O709">
            <v>473</v>
          </cell>
          <cell r="P709">
            <v>24</v>
          </cell>
          <cell r="Q709">
            <v>24</v>
          </cell>
          <cell r="R709" t="str">
            <v>CA</v>
          </cell>
          <cell r="S709" t="str">
            <v>Canada</v>
          </cell>
          <cell r="T709">
            <v>222</v>
          </cell>
        </row>
        <row r="710">
          <cell r="A710">
            <v>38593</v>
          </cell>
          <cell r="B710" t="str">
            <v>ODFJELL ORZADA CARIGNAN</v>
          </cell>
          <cell r="C710" t="str">
            <v>ODFJELL (MAULE)</v>
          </cell>
          <cell r="D710" t="str">
            <v>L</v>
          </cell>
          <cell r="E710">
            <v>23</v>
          </cell>
          <cell r="F710" t="str">
            <v>Seasonal Listing</v>
          </cell>
          <cell r="G710">
            <v>46002</v>
          </cell>
          <cell r="H710" t="str">
            <v>TABLE WINE-CHILE</v>
          </cell>
          <cell r="I710">
            <v>200</v>
          </cell>
          <cell r="J710" t="str">
            <v>Wine</v>
          </cell>
          <cell r="K710">
            <v>235</v>
          </cell>
          <cell r="L710" t="str">
            <v>Table Wine- Red</v>
          </cell>
          <cell r="M710">
            <v>999</v>
          </cell>
          <cell r="N710" t="str">
            <v>Other</v>
          </cell>
          <cell r="O710">
            <v>750</v>
          </cell>
          <cell r="P710">
            <v>6</v>
          </cell>
          <cell r="Q710">
            <v>6</v>
          </cell>
          <cell r="R710" t="str">
            <v>CL</v>
          </cell>
          <cell r="S710" t="str">
            <v>Chile</v>
          </cell>
          <cell r="T710">
            <v>999</v>
          </cell>
        </row>
        <row r="711">
          <cell r="A711">
            <v>3265</v>
          </cell>
          <cell r="B711" t="str">
            <v>CAT BOTTLE BLACK RIESLING QBA</v>
          </cell>
          <cell r="C711" t="str">
            <v>MOSELLAND</v>
          </cell>
          <cell r="D711" t="str">
            <v>N</v>
          </cell>
          <cell r="E711">
            <v>23</v>
          </cell>
          <cell r="F711" t="str">
            <v>Seasonal Listing</v>
          </cell>
          <cell r="G711">
            <v>46133</v>
          </cell>
          <cell r="H711" t="str">
            <v>TABLE WINE-GERMANY</v>
          </cell>
          <cell r="I711">
            <v>200</v>
          </cell>
          <cell r="J711" t="str">
            <v>Wine</v>
          </cell>
          <cell r="K711">
            <v>255</v>
          </cell>
          <cell r="L711" t="str">
            <v>Table Wine- White</v>
          </cell>
          <cell r="M711">
            <v>270</v>
          </cell>
          <cell r="N711" t="str">
            <v>Riesling</v>
          </cell>
          <cell r="O711">
            <v>500</v>
          </cell>
          <cell r="P711">
            <v>12</v>
          </cell>
          <cell r="Q711">
            <v>12</v>
          </cell>
          <cell r="R711" t="str">
            <v>DE</v>
          </cell>
          <cell r="S711" t="str">
            <v>Germany</v>
          </cell>
          <cell r="T711">
            <v>264</v>
          </cell>
        </row>
        <row r="712">
          <cell r="A712">
            <v>69824</v>
          </cell>
          <cell r="B712" t="str">
            <v>SANDBAGGER VODKA MIXER 8/355C</v>
          </cell>
          <cell r="C712" t="str">
            <v>SANDBAGGER HOLDINGS INC.</v>
          </cell>
          <cell r="D712" t="str">
            <v>N</v>
          </cell>
          <cell r="E712">
            <v>11</v>
          </cell>
          <cell r="F712" t="str">
            <v>Buy Now</v>
          </cell>
          <cell r="G712">
            <v>46133</v>
          </cell>
          <cell r="H712" t="str">
            <v>COOLERS</v>
          </cell>
          <cell r="I712">
            <v>300</v>
          </cell>
          <cell r="J712" t="str">
            <v>Ready to Drink</v>
          </cell>
          <cell r="K712">
            <v>315</v>
          </cell>
          <cell r="L712" t="str">
            <v>RTD - Spirit Based</v>
          </cell>
          <cell r="M712">
            <v>305</v>
          </cell>
          <cell r="N712" t="str">
            <v>Coolers</v>
          </cell>
          <cell r="O712">
            <v>2840</v>
          </cell>
          <cell r="P712">
            <v>3</v>
          </cell>
          <cell r="Q712">
            <v>3</v>
          </cell>
          <cell r="R712" t="str">
            <v>CA</v>
          </cell>
          <cell r="S712" t="str">
            <v>Canada</v>
          </cell>
          <cell r="T712">
            <v>999</v>
          </cell>
        </row>
        <row r="713">
          <cell r="A713">
            <v>72498</v>
          </cell>
          <cell r="B713" t="str">
            <v>VILARNAU BRUT RESERVA CAVA</v>
          </cell>
          <cell r="C713" t="str">
            <v>VILARNAU</v>
          </cell>
          <cell r="D713" t="str">
            <v>N</v>
          </cell>
          <cell r="E713">
            <v>20</v>
          </cell>
          <cell r="F713" t="str">
            <v>Specialty-Core</v>
          </cell>
          <cell r="G713">
            <v>46133</v>
          </cell>
          <cell r="H713" t="str">
            <v>SPARKLING WINE, CHAMPAGNE</v>
          </cell>
          <cell r="I713">
            <v>200</v>
          </cell>
          <cell r="J713" t="str">
            <v>Wine</v>
          </cell>
          <cell r="K713">
            <v>225</v>
          </cell>
          <cell r="L713" t="str">
            <v>Sparkling Wine</v>
          </cell>
          <cell r="M713">
            <v>279</v>
          </cell>
          <cell r="N713" t="str">
            <v>Sparkling Cava</v>
          </cell>
          <cell r="O713">
            <v>750</v>
          </cell>
          <cell r="P713">
            <v>6</v>
          </cell>
          <cell r="Q713">
            <v>6</v>
          </cell>
          <cell r="R713" t="str">
            <v>ES</v>
          </cell>
          <cell r="S713" t="str">
            <v>Spain</v>
          </cell>
          <cell r="T713">
            <v>999</v>
          </cell>
        </row>
        <row r="714">
          <cell r="A714">
            <v>72495</v>
          </cell>
          <cell r="B714" t="str">
            <v>CHUM CHURUM SAERO APRICT SOJU</v>
          </cell>
          <cell r="C714" t="str">
            <v>LOTTE CHILSUNG (KOREA)</v>
          </cell>
          <cell r="D714" t="str">
            <v>N</v>
          </cell>
          <cell r="E714">
            <v>23</v>
          </cell>
          <cell r="F714" t="str">
            <v>Seasonal Listing</v>
          </cell>
          <cell r="G714">
            <v>46133</v>
          </cell>
          <cell r="H714" t="str">
            <v>EAST ASIA</v>
          </cell>
          <cell r="I714">
            <v>100</v>
          </cell>
          <cell r="J714" t="str">
            <v>Spirits</v>
          </cell>
          <cell r="K714">
            <v>152</v>
          </cell>
          <cell r="L714" t="str">
            <v>Soju</v>
          </cell>
          <cell r="M714">
            <v>152</v>
          </cell>
          <cell r="N714" t="str">
            <v>Soju</v>
          </cell>
          <cell r="O714">
            <v>375</v>
          </cell>
          <cell r="P714">
            <v>20</v>
          </cell>
          <cell r="Q714">
            <v>20</v>
          </cell>
          <cell r="R714" t="str">
            <v>KR</v>
          </cell>
          <cell r="S714" t="str">
            <v>South Korea</v>
          </cell>
          <cell r="T714">
            <v>999</v>
          </cell>
        </row>
        <row r="715">
          <cell r="A715">
            <v>71684</v>
          </cell>
          <cell r="B715" t="str">
            <v>VIKINGS BLOOD LITE MEAD 355C</v>
          </cell>
          <cell r="C715" t="str">
            <v>BEE BOYZZ WINERY &amp; MEADERY</v>
          </cell>
          <cell r="D715" t="str">
            <v>N</v>
          </cell>
          <cell r="E715">
            <v>10</v>
          </cell>
          <cell r="F715" t="str">
            <v>General List</v>
          </cell>
          <cell r="G715">
            <v>46133</v>
          </cell>
          <cell r="H715" t="str">
            <v>COOLERS</v>
          </cell>
          <cell r="I715">
            <v>300</v>
          </cell>
          <cell r="J715" t="str">
            <v>Ready to Drink</v>
          </cell>
          <cell r="K715">
            <v>325</v>
          </cell>
          <cell r="L715" t="str">
            <v>RTD - Wine Based</v>
          </cell>
          <cell r="M715">
            <v>305</v>
          </cell>
          <cell r="N715" t="str">
            <v>Coolers</v>
          </cell>
          <cell r="O715">
            <v>355</v>
          </cell>
          <cell r="P715">
            <v>24</v>
          </cell>
          <cell r="Q715">
            <v>24</v>
          </cell>
          <cell r="R715" t="str">
            <v>CA</v>
          </cell>
          <cell r="S715" t="str">
            <v>Canada</v>
          </cell>
          <cell r="T715">
            <v>217</v>
          </cell>
        </row>
        <row r="716">
          <cell r="A716">
            <v>72504</v>
          </cell>
          <cell r="B716" t="str">
            <v>RISATA AMARE PIGR SABL</v>
          </cell>
          <cell r="C716" t="str">
            <v>RISATA (SICILY)</v>
          </cell>
          <cell r="D716" t="str">
            <v>N</v>
          </cell>
          <cell r="E716">
            <v>20</v>
          </cell>
          <cell r="F716" t="str">
            <v>Specialty-Core</v>
          </cell>
          <cell r="G716">
            <v>46133</v>
          </cell>
          <cell r="H716" t="str">
            <v>TABLE WINE-ITALY</v>
          </cell>
          <cell r="I716">
            <v>200</v>
          </cell>
          <cell r="J716" t="str">
            <v>Wine</v>
          </cell>
          <cell r="K716">
            <v>255</v>
          </cell>
          <cell r="L716" t="str">
            <v>Table Wine- White</v>
          </cell>
          <cell r="M716">
            <v>298</v>
          </cell>
          <cell r="N716" t="str">
            <v>Varietal blend</v>
          </cell>
          <cell r="O716">
            <v>750</v>
          </cell>
          <cell r="P716">
            <v>12</v>
          </cell>
          <cell r="Q716">
            <v>12</v>
          </cell>
          <cell r="R716" t="str">
            <v>IT</v>
          </cell>
          <cell r="S716" t="str">
            <v>Italy</v>
          </cell>
          <cell r="T716">
            <v>282</v>
          </cell>
        </row>
        <row r="717">
          <cell r="A717">
            <v>17342</v>
          </cell>
          <cell r="B717" t="str">
            <v>FOSS MARAI STRADA DI GUIA PROS</v>
          </cell>
          <cell r="C717" t="str">
            <v>VALDOBBIADENE</v>
          </cell>
          <cell r="D717" t="str">
            <v>N</v>
          </cell>
          <cell r="E717">
            <v>20</v>
          </cell>
          <cell r="F717" t="str">
            <v>Specialty-Core</v>
          </cell>
          <cell r="G717">
            <v>46134</v>
          </cell>
          <cell r="H717" t="str">
            <v>SPARKLING WINE, CHAMPAGNE</v>
          </cell>
          <cell r="I717">
            <v>200</v>
          </cell>
          <cell r="J717" t="str">
            <v>Wine</v>
          </cell>
          <cell r="K717">
            <v>225</v>
          </cell>
          <cell r="L717" t="str">
            <v>Sparkling Wine</v>
          </cell>
          <cell r="M717">
            <v>278</v>
          </cell>
          <cell r="N717" t="str">
            <v>Sparkling Prosecco</v>
          </cell>
          <cell r="O717">
            <v>750</v>
          </cell>
          <cell r="P717">
            <v>6</v>
          </cell>
          <cell r="Q717">
            <v>6</v>
          </cell>
          <cell r="R717" t="str">
            <v>IT</v>
          </cell>
          <cell r="S717" t="str">
            <v>Italy</v>
          </cell>
          <cell r="T717">
            <v>282</v>
          </cell>
        </row>
        <row r="718">
          <cell r="A718">
            <v>24106</v>
          </cell>
          <cell r="B718" t="str">
            <v>CAT BOTTLE SILVER RIESLING QBA</v>
          </cell>
          <cell r="C718" t="str">
            <v>MOSELLAND</v>
          </cell>
          <cell r="D718" t="str">
            <v>N</v>
          </cell>
          <cell r="E718">
            <v>23</v>
          </cell>
          <cell r="F718" t="str">
            <v>Seasonal Listing</v>
          </cell>
          <cell r="G718">
            <v>46134</v>
          </cell>
          <cell r="H718" t="str">
            <v>TABLE WINE-GERMANY</v>
          </cell>
          <cell r="I718">
            <v>200</v>
          </cell>
          <cell r="J718" t="str">
            <v>Wine</v>
          </cell>
          <cell r="K718">
            <v>255</v>
          </cell>
          <cell r="L718" t="str">
            <v>Table Wine- White</v>
          </cell>
          <cell r="M718">
            <v>270</v>
          </cell>
          <cell r="N718" t="str">
            <v>Riesling</v>
          </cell>
          <cell r="O718">
            <v>500</v>
          </cell>
          <cell r="P718">
            <v>12</v>
          </cell>
          <cell r="Q718">
            <v>12</v>
          </cell>
          <cell r="R718" t="str">
            <v>DE</v>
          </cell>
          <cell r="S718" t="str">
            <v>Germany</v>
          </cell>
          <cell r="T718">
            <v>264</v>
          </cell>
        </row>
        <row r="719">
          <cell r="A719">
            <v>72552</v>
          </cell>
          <cell r="B719" t="str">
            <v>THIRTY BENCH WINEMAKR ROSE VQA</v>
          </cell>
          <cell r="C719" t="str">
            <v>THIRTY BENCH NIAGARA</v>
          </cell>
          <cell r="D719" t="str">
            <v>N</v>
          </cell>
          <cell r="E719">
            <v>23</v>
          </cell>
          <cell r="F719" t="str">
            <v>Seasonal Listing</v>
          </cell>
          <cell r="G719">
            <v>46134</v>
          </cell>
          <cell r="H719" t="str">
            <v>TABLE WINE-CANADA VQA &amp; OTHER</v>
          </cell>
          <cell r="I719">
            <v>200</v>
          </cell>
          <cell r="J719" t="str">
            <v>Wine</v>
          </cell>
          <cell r="K719">
            <v>250</v>
          </cell>
          <cell r="L719" t="str">
            <v>Table Wine- Rose/Blush</v>
          </cell>
          <cell r="M719">
            <v>298</v>
          </cell>
          <cell r="N719" t="str">
            <v>Varietal blend</v>
          </cell>
          <cell r="O719">
            <v>750</v>
          </cell>
          <cell r="P719">
            <v>12</v>
          </cell>
          <cell r="Q719">
            <v>12</v>
          </cell>
          <cell r="R719" t="str">
            <v>CA</v>
          </cell>
          <cell r="S719" t="str">
            <v>Canada</v>
          </cell>
          <cell r="T719">
            <v>222</v>
          </cell>
        </row>
        <row r="720">
          <cell r="A720">
            <v>72580</v>
          </cell>
          <cell r="B720" t="str">
            <v>FOSS MARAI EXTRA DRY PROSECCO</v>
          </cell>
          <cell r="C720" t="str">
            <v>FOSS MARAI (VENETO)</v>
          </cell>
          <cell r="D720" t="str">
            <v>N</v>
          </cell>
          <cell r="E720">
            <v>20</v>
          </cell>
          <cell r="F720" t="str">
            <v>Specialty-Core</v>
          </cell>
          <cell r="G720">
            <v>46134</v>
          </cell>
          <cell r="H720" t="str">
            <v>SPARKLING WINE, CHAMPAGNE</v>
          </cell>
          <cell r="I720">
            <v>200</v>
          </cell>
          <cell r="J720" t="str">
            <v>Wine</v>
          </cell>
          <cell r="K720">
            <v>225</v>
          </cell>
          <cell r="L720" t="str">
            <v>Sparkling Wine</v>
          </cell>
          <cell r="M720">
            <v>278</v>
          </cell>
          <cell r="N720" t="str">
            <v>Sparkling Prosecco</v>
          </cell>
          <cell r="O720">
            <v>750</v>
          </cell>
          <cell r="P720">
            <v>6</v>
          </cell>
          <cell r="Q720">
            <v>6</v>
          </cell>
          <cell r="R720" t="str">
            <v>IT</v>
          </cell>
          <cell r="S720" t="str">
            <v>Italy</v>
          </cell>
          <cell r="T720">
            <v>999</v>
          </cell>
        </row>
        <row r="721">
          <cell r="A721">
            <v>72597</v>
          </cell>
          <cell r="B721" t="str">
            <v>MARIE BRIZARD BLUE CURACAO LIQ</v>
          </cell>
          <cell r="C721" t="str">
            <v>(FRANCE)</v>
          </cell>
          <cell r="D721" t="str">
            <v>N</v>
          </cell>
          <cell r="E721">
            <v>20</v>
          </cell>
          <cell r="F721" t="str">
            <v>Specialty-Core</v>
          </cell>
          <cell r="G721">
            <v>46135</v>
          </cell>
          <cell r="H721" t="str">
            <v>LIQUEUR</v>
          </cell>
          <cell r="I721">
            <v>100</v>
          </cell>
          <cell r="J721" t="str">
            <v>Spirits</v>
          </cell>
          <cell r="K721">
            <v>120</v>
          </cell>
          <cell r="L721" t="str">
            <v>Liqueur</v>
          </cell>
          <cell r="M721">
            <v>144</v>
          </cell>
          <cell r="N721" t="str">
            <v>Orange</v>
          </cell>
          <cell r="O721">
            <v>750</v>
          </cell>
          <cell r="P721">
            <v>12</v>
          </cell>
          <cell r="Q721">
            <v>12</v>
          </cell>
          <cell r="R721" t="str">
            <v>FR</v>
          </cell>
          <cell r="S721" t="str">
            <v>France</v>
          </cell>
          <cell r="T721">
            <v>999</v>
          </cell>
        </row>
        <row r="722">
          <cell r="A722">
            <v>72598</v>
          </cell>
          <cell r="B722" t="str">
            <v>WAYNE GRETZKY BRSG&amp;CINN CRLIQ</v>
          </cell>
          <cell r="C722" t="str">
            <v>WAYNE GRETZKY ESTATES</v>
          </cell>
          <cell r="D722" t="str">
            <v>N</v>
          </cell>
          <cell r="E722">
            <v>20</v>
          </cell>
          <cell r="F722" t="str">
            <v>Specialty-Core</v>
          </cell>
          <cell r="G722">
            <v>46135</v>
          </cell>
          <cell r="H722" t="str">
            <v>LIQUEUR</v>
          </cell>
          <cell r="I722">
            <v>100</v>
          </cell>
          <cell r="J722" t="str">
            <v>Spirits</v>
          </cell>
          <cell r="K722">
            <v>120</v>
          </cell>
          <cell r="L722" t="str">
            <v>Liqueur</v>
          </cell>
          <cell r="M722">
            <v>128</v>
          </cell>
          <cell r="N722" t="str">
            <v>Cream</v>
          </cell>
          <cell r="O722">
            <v>750</v>
          </cell>
          <cell r="P722">
            <v>12</v>
          </cell>
          <cell r="Q722">
            <v>12</v>
          </cell>
          <cell r="R722" t="str">
            <v>CA</v>
          </cell>
          <cell r="S722" t="str">
            <v>Canada</v>
          </cell>
          <cell r="T722">
            <v>222</v>
          </cell>
        </row>
        <row r="723">
          <cell r="A723">
            <v>68045</v>
          </cell>
          <cell r="B723" t="str">
            <v>PATRON CRISTALINO ANEJO TEQ</v>
          </cell>
          <cell r="C723" t="str">
            <v>PATRON (MEXICO)</v>
          </cell>
          <cell r="D723" t="str">
            <v>L</v>
          </cell>
          <cell r="E723">
            <v>20</v>
          </cell>
          <cell r="F723" t="str">
            <v>Specialty-Core</v>
          </cell>
          <cell r="G723">
            <v>45887</v>
          </cell>
          <cell r="H723" t="str">
            <v>MEZCAL/TEQUILA/RAICILLA</v>
          </cell>
          <cell r="I723">
            <v>100</v>
          </cell>
          <cell r="J723" t="str">
            <v>Spirits</v>
          </cell>
          <cell r="K723">
            <v>170</v>
          </cell>
          <cell r="L723" t="str">
            <v>Tequila/Mezcal/Raicilla</v>
          </cell>
          <cell r="M723">
            <v>178</v>
          </cell>
          <cell r="N723" t="str">
            <v>Cristalino</v>
          </cell>
          <cell r="O723">
            <v>750</v>
          </cell>
          <cell r="P723">
            <v>6</v>
          </cell>
          <cell r="Q723">
            <v>6</v>
          </cell>
          <cell r="R723" t="str">
            <v>MX</v>
          </cell>
          <cell r="S723" t="str">
            <v>Mexico</v>
          </cell>
          <cell r="T723">
            <v>999</v>
          </cell>
        </row>
        <row r="724">
          <cell r="A724">
            <v>812589</v>
          </cell>
          <cell r="B724" t="str">
            <v>EL TEQUILENO PLAT BLANCO TEQ</v>
          </cell>
          <cell r="C724" t="str">
            <v>JORGE SALLES CUERVO (MEXICO)</v>
          </cell>
          <cell r="D724" t="str">
            <v>L</v>
          </cell>
          <cell r="E724">
            <v>20</v>
          </cell>
          <cell r="F724" t="str">
            <v>Specialty-Core</v>
          </cell>
          <cell r="G724">
            <v>46013</v>
          </cell>
          <cell r="H724" t="str">
            <v>MEZCAL/TEQUILA/RAICILLA</v>
          </cell>
          <cell r="I724">
            <v>100</v>
          </cell>
          <cell r="J724" t="str">
            <v>Spirits</v>
          </cell>
          <cell r="K724">
            <v>170</v>
          </cell>
          <cell r="L724" t="str">
            <v>Tequila/Mezcal/Raicilla</v>
          </cell>
          <cell r="M724">
            <v>173</v>
          </cell>
          <cell r="N724" t="str">
            <v>Blanco/Silver/Plata</v>
          </cell>
          <cell r="O724">
            <v>750</v>
          </cell>
          <cell r="P724">
            <v>6</v>
          </cell>
          <cell r="Q724">
            <v>6</v>
          </cell>
          <cell r="R724" t="str">
            <v>MX</v>
          </cell>
          <cell r="S724" t="str">
            <v>Mexico</v>
          </cell>
          <cell r="T724">
            <v>999</v>
          </cell>
        </row>
        <row r="725">
          <cell r="A725">
            <v>23205</v>
          </cell>
          <cell r="B725" t="str">
            <v>STARLING CASTLE GLUHWEIN</v>
          </cell>
          <cell r="C725" t="str">
            <v>STARLING CASTLE</v>
          </cell>
          <cell r="D725" t="str">
            <v>N</v>
          </cell>
          <cell r="E725">
            <v>11</v>
          </cell>
          <cell r="F725" t="str">
            <v>Buy Now</v>
          </cell>
          <cell r="G725">
            <v>46136</v>
          </cell>
          <cell r="H725" t="str">
            <v>CHRISTMAS HOLIDAY</v>
          </cell>
          <cell r="I725">
            <v>200</v>
          </cell>
          <cell r="J725" t="str">
            <v>Wine</v>
          </cell>
          <cell r="K725">
            <v>203</v>
          </cell>
          <cell r="L725" t="str">
            <v>Flavoured Wines</v>
          </cell>
          <cell r="M725">
            <v>232</v>
          </cell>
          <cell r="N725" t="str">
            <v>Flavoured</v>
          </cell>
          <cell r="O725">
            <v>1000</v>
          </cell>
          <cell r="P725">
            <v>6</v>
          </cell>
          <cell r="Q725">
            <v>6</v>
          </cell>
          <cell r="R725" t="str">
            <v>DE</v>
          </cell>
          <cell r="S725" t="str">
            <v>Germany</v>
          </cell>
          <cell r="T725">
            <v>999</v>
          </cell>
        </row>
        <row r="726">
          <cell r="A726">
            <v>72628</v>
          </cell>
          <cell r="B726" t="str">
            <v>GEORGIAN BAY LIMEADE CHRY 473C</v>
          </cell>
          <cell r="C726" t="str">
            <v>GEORGIAN BAY SPIRITS CO (ONT)</v>
          </cell>
          <cell r="D726" t="str">
            <v>N</v>
          </cell>
          <cell r="E726">
            <v>10</v>
          </cell>
          <cell r="F726" t="str">
            <v>General List</v>
          </cell>
          <cell r="G726">
            <v>46136</v>
          </cell>
          <cell r="H726" t="str">
            <v>COOLERS</v>
          </cell>
          <cell r="I726">
            <v>300</v>
          </cell>
          <cell r="J726" t="str">
            <v>Ready to Drink</v>
          </cell>
          <cell r="K726">
            <v>315</v>
          </cell>
          <cell r="L726" t="str">
            <v>RTD - Spirit Based</v>
          </cell>
          <cell r="M726">
            <v>305</v>
          </cell>
          <cell r="N726" t="str">
            <v>Coolers</v>
          </cell>
          <cell r="O726">
            <v>473</v>
          </cell>
          <cell r="P726">
            <v>24</v>
          </cell>
          <cell r="Q726">
            <v>24</v>
          </cell>
          <cell r="R726" t="str">
            <v>CA</v>
          </cell>
          <cell r="S726" t="str">
            <v>Canada</v>
          </cell>
          <cell r="T726">
            <v>999</v>
          </cell>
        </row>
        <row r="727">
          <cell r="A727">
            <v>46487</v>
          </cell>
          <cell r="B727" t="str">
            <v>DRUMSHANBO SGL POT STILL IR WH</v>
          </cell>
          <cell r="C727" t="str">
            <v>THE SHED DISTILLERY (IRELAND)</v>
          </cell>
          <cell r="D727" t="str">
            <v>L</v>
          </cell>
          <cell r="E727">
            <v>20</v>
          </cell>
          <cell r="F727" t="str">
            <v>Specialty-Core</v>
          </cell>
          <cell r="G727">
            <v>46056</v>
          </cell>
          <cell r="H727" t="str">
            <v>IRISH WHISKEY</v>
          </cell>
          <cell r="I727">
            <v>100</v>
          </cell>
          <cell r="J727" t="str">
            <v>Spirits</v>
          </cell>
          <cell r="K727">
            <v>191</v>
          </cell>
          <cell r="L727" t="str">
            <v>Irish Whiskey</v>
          </cell>
          <cell r="M727">
            <v>190</v>
          </cell>
          <cell r="N727" t="str">
            <v>Irish Pot Still Whiskey</v>
          </cell>
          <cell r="O727">
            <v>700</v>
          </cell>
          <cell r="P727">
            <v>6</v>
          </cell>
          <cell r="Q727">
            <v>6</v>
          </cell>
          <cell r="R727" t="str">
            <v>IE</v>
          </cell>
          <cell r="S727" t="str">
            <v>Ireland</v>
          </cell>
          <cell r="T727">
            <v>999</v>
          </cell>
        </row>
        <row r="728">
          <cell r="A728">
            <v>639658</v>
          </cell>
          <cell r="B728" t="str">
            <v>QUAILS' GATE RESERVE PINO VQA</v>
          </cell>
          <cell r="C728" t="str">
            <v>OKANAGAN STEWART FAMILY RES</v>
          </cell>
          <cell r="D728" t="str">
            <v>L</v>
          </cell>
          <cell r="E728">
            <v>22</v>
          </cell>
          <cell r="F728" t="str">
            <v>Specialty-Fringe</v>
          </cell>
          <cell r="G728">
            <v>42656</v>
          </cell>
          <cell r="H728" t="str">
            <v>TABLE WINE-CANADA VQA &amp; OTHER</v>
          </cell>
          <cell r="I728">
            <v>200</v>
          </cell>
          <cell r="J728" t="str">
            <v>Wine</v>
          </cell>
          <cell r="K728">
            <v>235</v>
          </cell>
          <cell r="L728" t="str">
            <v>Table Wine- Red</v>
          </cell>
          <cell r="M728">
            <v>256</v>
          </cell>
          <cell r="N728" t="str">
            <v>Pinot Noir</v>
          </cell>
          <cell r="O728">
            <v>750</v>
          </cell>
          <cell r="P728">
            <v>6</v>
          </cell>
          <cell r="Q728">
            <v>6</v>
          </cell>
          <cell r="R728" t="str">
            <v>CA</v>
          </cell>
          <cell r="S728" t="str">
            <v>Canada</v>
          </cell>
          <cell r="T728">
            <v>223</v>
          </cell>
        </row>
      </sheetData>
      <sheetData sheetId="6" refreshError="1"/>
      <sheetData sheetId="7">
        <row r="1">
          <cell r="E1" t="str">
            <v>Locals Codes</v>
          </cell>
        </row>
        <row r="2">
          <cell r="E2">
            <v>429</v>
          </cell>
        </row>
        <row r="3">
          <cell r="E3">
            <v>530</v>
          </cell>
        </row>
        <row r="4">
          <cell r="E4">
            <v>513</v>
          </cell>
        </row>
        <row r="5">
          <cell r="E5">
            <v>595</v>
          </cell>
        </row>
        <row r="6">
          <cell r="E6">
            <v>527</v>
          </cell>
        </row>
        <row r="7">
          <cell r="E7">
            <v>433</v>
          </cell>
        </row>
        <row r="8">
          <cell r="E8">
            <v>583</v>
          </cell>
        </row>
        <row r="9">
          <cell r="E9">
            <v>523</v>
          </cell>
        </row>
        <row r="10">
          <cell r="E10">
            <v>528</v>
          </cell>
        </row>
        <row r="11">
          <cell r="E11">
            <v>510</v>
          </cell>
        </row>
        <row r="12">
          <cell r="E12">
            <v>502</v>
          </cell>
        </row>
        <row r="13">
          <cell r="E13">
            <v>430</v>
          </cell>
        </row>
        <row r="14">
          <cell r="E14">
            <v>416</v>
          </cell>
        </row>
        <row r="15">
          <cell r="E15">
            <v>535</v>
          </cell>
        </row>
        <row r="16">
          <cell r="E16">
            <v>561</v>
          </cell>
        </row>
        <row r="17">
          <cell r="E17">
            <v>509</v>
          </cell>
        </row>
        <row r="18">
          <cell r="E18">
            <v>420</v>
          </cell>
        </row>
        <row r="19">
          <cell r="E19">
            <v>526</v>
          </cell>
        </row>
        <row r="20">
          <cell r="E20">
            <v>503</v>
          </cell>
        </row>
        <row r="21">
          <cell r="E21">
            <v>514</v>
          </cell>
        </row>
        <row r="22">
          <cell r="E22">
            <v>432</v>
          </cell>
        </row>
        <row r="23">
          <cell r="E23">
            <v>537</v>
          </cell>
        </row>
        <row r="24">
          <cell r="E24">
            <v>539</v>
          </cell>
        </row>
        <row r="25">
          <cell r="E25">
            <v>543</v>
          </cell>
        </row>
        <row r="26">
          <cell r="E26">
            <v>505</v>
          </cell>
        </row>
        <row r="27">
          <cell r="E27">
            <v>472</v>
          </cell>
        </row>
        <row r="28">
          <cell r="E28">
            <v>501</v>
          </cell>
        </row>
        <row r="29">
          <cell r="E29">
            <v>573</v>
          </cell>
        </row>
        <row r="30">
          <cell r="E30">
            <v>435</v>
          </cell>
        </row>
        <row r="31">
          <cell r="E31">
            <v>482</v>
          </cell>
        </row>
        <row r="32">
          <cell r="E32">
            <v>606</v>
          </cell>
        </row>
        <row r="33">
          <cell r="E33">
            <v>560</v>
          </cell>
        </row>
        <row r="34">
          <cell r="E34">
            <v>480</v>
          </cell>
        </row>
        <row r="35">
          <cell r="E35">
            <v>471</v>
          </cell>
        </row>
        <row r="36">
          <cell r="E36">
            <v>562</v>
          </cell>
        </row>
        <row r="37">
          <cell r="E37">
            <v>474</v>
          </cell>
        </row>
        <row r="38">
          <cell r="E38">
            <v>578</v>
          </cell>
        </row>
        <row r="39">
          <cell r="E39">
            <v>427</v>
          </cell>
        </row>
        <row r="40">
          <cell r="E40">
            <v>507</v>
          </cell>
        </row>
        <row r="41">
          <cell r="E41">
            <v>518</v>
          </cell>
        </row>
        <row r="42">
          <cell r="E42">
            <v>524</v>
          </cell>
        </row>
        <row r="43">
          <cell r="E43">
            <v>532</v>
          </cell>
        </row>
        <row r="44">
          <cell r="E44">
            <v>533</v>
          </cell>
        </row>
        <row r="45">
          <cell r="E45">
            <v>536</v>
          </cell>
        </row>
        <row r="46">
          <cell r="E46">
            <v>545</v>
          </cell>
        </row>
        <row r="47">
          <cell r="E47">
            <v>553</v>
          </cell>
        </row>
        <row r="48">
          <cell r="E48">
            <v>591</v>
          </cell>
        </row>
        <row r="49">
          <cell r="E49">
            <v>593</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7457-6E32-4146-9FA3-F9BEF43B5899}">
  <dimension ref="A2:F19"/>
  <sheetViews>
    <sheetView workbookViewId="0">
      <selection activeCell="B19" sqref="B19"/>
    </sheetView>
  </sheetViews>
  <sheetFormatPr defaultRowHeight="15"/>
  <sheetData>
    <row r="2" spans="1:6" s="45" customFormat="1" ht="12.75">
      <c r="A2" s="45" t="s">
        <v>109</v>
      </c>
      <c r="C2" s="44"/>
      <c r="D2" s="44"/>
      <c r="E2" s="44"/>
    </row>
    <row r="3" spans="1:6" s="45" customFormat="1" ht="12.75">
      <c r="C3" s="44"/>
      <c r="D3" s="44"/>
      <c r="E3" s="44"/>
    </row>
    <row r="4" spans="1:6" s="45" customFormat="1" ht="12.75">
      <c r="A4" s="67"/>
      <c r="B4" s="68" t="s">
        <v>110</v>
      </c>
      <c r="C4" s="69"/>
      <c r="D4" s="69"/>
      <c r="E4" s="69"/>
    </row>
    <row r="5" spans="1:6" s="45" customFormat="1" ht="12.75">
      <c r="A5" s="67"/>
      <c r="B5" s="68" t="s">
        <v>111</v>
      </c>
      <c r="C5" s="69"/>
      <c r="D5" s="69"/>
      <c r="E5" s="69"/>
    </row>
    <row r="6" spans="1:6" s="45" customFormat="1" ht="12.75">
      <c r="A6" s="67"/>
      <c r="B6" s="68" t="s">
        <v>112</v>
      </c>
      <c r="C6" s="69"/>
      <c r="D6" s="69"/>
      <c r="E6" s="69"/>
    </row>
    <row r="7" spans="1:6" s="45" customFormat="1" ht="12.75">
      <c r="A7" s="67"/>
      <c r="B7" s="68" t="s">
        <v>113</v>
      </c>
      <c r="C7" s="69"/>
      <c r="D7" s="69"/>
      <c r="E7" s="69"/>
    </row>
    <row r="8" spans="1:6" s="45" customFormat="1" ht="12.75">
      <c r="A8" s="67"/>
      <c r="B8" s="68" t="s">
        <v>114</v>
      </c>
      <c r="C8" s="69"/>
      <c r="D8" s="69"/>
      <c r="E8" s="69"/>
    </row>
    <row r="9" spans="1:6" s="45" customFormat="1" ht="12.75">
      <c r="A9" s="67"/>
      <c r="B9" s="68" t="s">
        <v>115</v>
      </c>
      <c r="C9" s="69"/>
      <c r="D9" s="69"/>
      <c r="E9" s="69"/>
    </row>
    <row r="13" spans="1:6">
      <c r="A13" s="70" t="s">
        <v>116</v>
      </c>
      <c r="B13" s="71"/>
      <c r="C13" s="72"/>
      <c r="D13" s="73"/>
      <c r="E13" s="73"/>
      <c r="F13" s="73"/>
    </row>
    <row r="14" spans="1:6">
      <c r="A14" s="70" t="s">
        <v>117</v>
      </c>
      <c r="B14" s="71"/>
      <c r="C14" s="72"/>
      <c r="D14" s="73"/>
      <c r="E14" s="73"/>
      <c r="F14" s="73"/>
    </row>
    <row r="15" spans="1:6">
      <c r="A15" s="71"/>
      <c r="B15" s="71"/>
      <c r="C15" s="74" t="s">
        <v>118</v>
      </c>
      <c r="D15" s="73"/>
      <c r="E15" s="73"/>
      <c r="F15" s="73"/>
    </row>
    <row r="16" spans="1:6">
      <c r="A16" s="71"/>
      <c r="B16" s="71"/>
      <c r="C16" s="74" t="s">
        <v>119</v>
      </c>
      <c r="D16" s="73"/>
      <c r="E16" s="73"/>
      <c r="F16" s="73"/>
    </row>
    <row r="19" spans="2:2">
      <c r="B19" t="s">
        <v>120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373AD-6B80-4ABB-AA45-2701F321CB6C}">
  <sheetPr>
    <tabColor rgb="FFFF0000"/>
    <pageSetUpPr fitToPage="1"/>
  </sheetPr>
  <dimension ref="A1:O214"/>
  <sheetViews>
    <sheetView tabSelected="1" zoomScale="110" zoomScaleNormal="110" zoomScaleSheetLayoutView="100" workbookViewId="0"/>
  </sheetViews>
  <sheetFormatPr defaultColWidth="0" defaultRowHeight="15"/>
  <cols>
    <col min="1" max="1" width="2.5703125" style="3" customWidth="1"/>
    <col min="2" max="2" width="8.7109375" style="3" customWidth="1"/>
    <col min="3" max="3" width="43.7109375" style="3" customWidth="1"/>
    <col min="4" max="4" width="9.5703125" style="3" customWidth="1"/>
    <col min="5" max="5" width="19.28515625" style="3" customWidth="1"/>
    <col min="6" max="6" width="5.28515625" style="3" customWidth="1"/>
    <col min="7" max="7" width="6.42578125" style="3" customWidth="1"/>
    <col min="8" max="8" width="11.85546875" style="3" customWidth="1"/>
    <col min="9" max="9" width="7.85546875" style="3" customWidth="1"/>
    <col min="10" max="10" width="51.7109375" style="87" customWidth="1"/>
    <col min="11" max="11" width="20.140625" style="3" customWidth="1"/>
    <col min="12" max="12" width="15.140625" style="3" customWidth="1"/>
    <col min="13" max="13" width="2.5703125" style="3" customWidth="1"/>
    <col min="14" max="15" width="0" style="3" hidden="1" customWidth="1"/>
    <col min="16" max="16384" width="8.7109375" style="3" hidden="1"/>
  </cols>
  <sheetData>
    <row r="1" spans="1:13" ht="21">
      <c r="A1" s="35"/>
      <c r="B1" s="160" t="s">
        <v>4</v>
      </c>
      <c r="C1" s="160"/>
      <c r="D1" s="160"/>
      <c r="E1" s="160"/>
      <c r="F1" s="160"/>
      <c r="G1" s="160"/>
      <c r="H1" s="160"/>
      <c r="I1" s="160"/>
      <c r="J1" s="160"/>
      <c r="K1" s="160"/>
      <c r="L1" s="160"/>
      <c r="M1" s="35"/>
    </row>
    <row r="2" spans="1:13" ht="21">
      <c r="A2" s="35"/>
      <c r="B2" s="160" t="s">
        <v>14</v>
      </c>
      <c r="C2" s="160"/>
      <c r="D2" s="160"/>
      <c r="E2" s="160"/>
      <c r="F2" s="160"/>
      <c r="G2" s="160"/>
      <c r="H2" s="160"/>
      <c r="I2" s="160"/>
      <c r="J2" s="160"/>
      <c r="K2" s="160"/>
      <c r="L2" s="160"/>
      <c r="M2" s="35"/>
    </row>
    <row r="3" spans="1:13" ht="17.25">
      <c r="A3" s="35"/>
      <c r="B3" s="161" t="s">
        <v>392</v>
      </c>
      <c r="C3" s="161"/>
      <c r="D3" s="161"/>
      <c r="E3" s="161"/>
      <c r="F3" s="161"/>
      <c r="G3" s="161"/>
      <c r="H3" s="161"/>
      <c r="I3" s="161"/>
      <c r="J3" s="161"/>
      <c r="K3" s="161"/>
      <c r="L3" s="161"/>
      <c r="M3" s="35"/>
    </row>
    <row r="4" spans="1:13" s="35" customFormat="1">
      <c r="J4" s="86"/>
    </row>
    <row r="5" spans="1:13">
      <c r="A5" s="35"/>
      <c r="M5" s="35"/>
    </row>
    <row r="6" spans="1:13">
      <c r="A6" s="35"/>
      <c r="M6" s="35"/>
    </row>
    <row r="7" spans="1:13">
      <c r="A7" s="35"/>
      <c r="M7" s="35"/>
    </row>
    <row r="8" spans="1:13" ht="15.75" thickBot="1">
      <c r="A8" s="35"/>
      <c r="B8" s="35"/>
      <c r="C8" s="35"/>
      <c r="D8" s="35"/>
      <c r="E8" s="35"/>
      <c r="F8" s="35"/>
      <c r="G8" s="35"/>
      <c r="H8" s="35"/>
      <c r="I8" s="35"/>
      <c r="J8" s="86"/>
      <c r="K8" s="35"/>
      <c r="L8" s="35"/>
      <c r="M8" s="35"/>
    </row>
    <row r="9" spans="1:13" ht="48" thickBot="1">
      <c r="A9" s="35"/>
      <c r="B9" s="18" t="s">
        <v>12</v>
      </c>
      <c r="C9" s="19" t="s">
        <v>5</v>
      </c>
      <c r="D9" s="30" t="s">
        <v>7</v>
      </c>
      <c r="E9" s="21" t="s">
        <v>121</v>
      </c>
      <c r="F9" s="20" t="s">
        <v>122</v>
      </c>
      <c r="G9" s="20" t="s">
        <v>108</v>
      </c>
      <c r="H9" s="21" t="s">
        <v>0</v>
      </c>
      <c r="I9" s="20" t="s">
        <v>8</v>
      </c>
      <c r="J9" s="26" t="s">
        <v>6</v>
      </c>
      <c r="K9" s="21" t="s">
        <v>106</v>
      </c>
      <c r="L9" s="22" t="s">
        <v>13</v>
      </c>
      <c r="M9" s="35"/>
    </row>
    <row r="10" spans="1:13" s="91" customFormat="1" ht="15.75" thickBot="1"/>
    <row r="11" spans="1:13" ht="30" customHeight="1" thickBot="1">
      <c r="A11" s="35"/>
      <c r="B11" s="168" t="s">
        <v>102</v>
      </c>
      <c r="C11" s="169"/>
      <c r="D11" s="169"/>
      <c r="E11" s="169"/>
      <c r="F11" s="169"/>
      <c r="G11" s="169"/>
      <c r="H11" s="169"/>
      <c r="I11" s="169"/>
      <c r="J11" s="169"/>
      <c r="K11" s="169"/>
      <c r="L11" s="170"/>
      <c r="M11" s="35"/>
    </row>
    <row r="12" spans="1:13" ht="20.100000000000001" hidden="1" customHeight="1" thickBot="1">
      <c r="A12" s="35"/>
      <c r="B12" s="171" t="s">
        <v>123</v>
      </c>
      <c r="C12" s="172"/>
      <c r="D12" s="172"/>
      <c r="E12" s="172"/>
      <c r="F12" s="172"/>
      <c r="G12" s="172"/>
      <c r="H12" s="172"/>
      <c r="I12" s="172"/>
      <c r="J12" s="172"/>
      <c r="K12" s="172"/>
      <c r="L12" s="173"/>
      <c r="M12" s="35"/>
    </row>
    <row r="13" spans="1:13" hidden="1">
      <c r="A13" s="35"/>
      <c r="B13" s="12"/>
      <c r="C13" s="5" t="s">
        <v>393</v>
      </c>
      <c r="D13" s="15" t="s">
        <v>393</v>
      </c>
      <c r="E13" s="17" t="s">
        <v>393</v>
      </c>
      <c r="F13" s="6" t="s">
        <v>393</v>
      </c>
      <c r="G13" s="6" t="s">
        <v>393</v>
      </c>
      <c r="H13" s="79" t="s">
        <v>393</v>
      </c>
      <c r="I13" s="28" t="s">
        <v>393</v>
      </c>
      <c r="J13" s="65" t="s">
        <v>393</v>
      </c>
      <c r="K13" s="52" t="s">
        <v>393</v>
      </c>
      <c r="L13" s="27" t="s">
        <v>393</v>
      </c>
      <c r="M13" s="35"/>
    </row>
    <row r="14" spans="1:13" hidden="1">
      <c r="A14" s="35"/>
      <c r="B14" s="12"/>
      <c r="C14" s="8" t="s">
        <v>393</v>
      </c>
      <c r="D14" s="17" t="s">
        <v>393</v>
      </c>
      <c r="E14" s="17" t="s">
        <v>393</v>
      </c>
      <c r="F14" s="9" t="s">
        <v>393</v>
      </c>
      <c r="G14" s="9" t="s">
        <v>393</v>
      </c>
      <c r="H14" s="77" t="s">
        <v>393</v>
      </c>
      <c r="I14" s="28" t="s">
        <v>393</v>
      </c>
      <c r="J14" s="65" t="s">
        <v>393</v>
      </c>
      <c r="K14" s="51" t="s">
        <v>393</v>
      </c>
      <c r="L14" s="16" t="s">
        <v>393</v>
      </c>
      <c r="M14" s="35"/>
    </row>
    <row r="15" spans="1:13" hidden="1">
      <c r="A15" s="35"/>
      <c r="B15" s="12"/>
      <c r="C15" s="8" t="s">
        <v>393</v>
      </c>
      <c r="D15" s="17" t="s">
        <v>393</v>
      </c>
      <c r="E15" s="17" t="s">
        <v>393</v>
      </c>
      <c r="F15" s="9" t="s">
        <v>393</v>
      </c>
      <c r="G15" s="9" t="s">
        <v>393</v>
      </c>
      <c r="H15" s="77" t="s">
        <v>393</v>
      </c>
      <c r="I15" s="28" t="s">
        <v>393</v>
      </c>
      <c r="J15" s="65" t="s">
        <v>393</v>
      </c>
      <c r="K15" s="51" t="s">
        <v>393</v>
      </c>
      <c r="L15" s="16" t="s">
        <v>393</v>
      </c>
      <c r="M15" s="35"/>
    </row>
    <row r="16" spans="1:13" hidden="1">
      <c r="A16" s="35"/>
      <c r="B16" s="12"/>
      <c r="C16" s="8" t="s">
        <v>393</v>
      </c>
      <c r="D16" s="17" t="s">
        <v>393</v>
      </c>
      <c r="E16" s="17" t="s">
        <v>393</v>
      </c>
      <c r="F16" s="9" t="s">
        <v>393</v>
      </c>
      <c r="G16" s="9" t="s">
        <v>393</v>
      </c>
      <c r="H16" s="77" t="s">
        <v>393</v>
      </c>
      <c r="I16" s="28" t="s">
        <v>393</v>
      </c>
      <c r="J16" s="65" t="s">
        <v>393</v>
      </c>
      <c r="K16" s="51" t="s">
        <v>393</v>
      </c>
      <c r="L16" s="16" t="s">
        <v>393</v>
      </c>
      <c r="M16" s="35"/>
    </row>
    <row r="17" spans="1:13" hidden="1">
      <c r="A17" s="35"/>
      <c r="B17" s="13"/>
      <c r="C17" s="8" t="s">
        <v>393</v>
      </c>
      <c r="D17" s="17" t="s">
        <v>393</v>
      </c>
      <c r="E17" s="17" t="s">
        <v>393</v>
      </c>
      <c r="F17" s="9" t="s">
        <v>393</v>
      </c>
      <c r="G17" s="9" t="s">
        <v>393</v>
      </c>
      <c r="H17" s="77" t="s">
        <v>393</v>
      </c>
      <c r="I17" s="28" t="s">
        <v>393</v>
      </c>
      <c r="J17" s="65" t="s">
        <v>393</v>
      </c>
      <c r="K17" s="51" t="s">
        <v>393</v>
      </c>
      <c r="L17" s="16" t="s">
        <v>393</v>
      </c>
      <c r="M17" s="35"/>
    </row>
    <row r="18" spans="1:13" ht="15.75" hidden="1" thickBot="1">
      <c r="A18" s="35"/>
      <c r="B18" s="14"/>
      <c r="C18" s="53" t="s">
        <v>393</v>
      </c>
      <c r="D18" s="54" t="s">
        <v>393</v>
      </c>
      <c r="E18" s="54" t="s">
        <v>393</v>
      </c>
      <c r="F18" s="55" t="s">
        <v>393</v>
      </c>
      <c r="G18" s="55" t="s">
        <v>393</v>
      </c>
      <c r="H18" s="78" t="s">
        <v>393</v>
      </c>
      <c r="I18" s="56" t="s">
        <v>393</v>
      </c>
      <c r="J18" s="66" t="s">
        <v>393</v>
      </c>
      <c r="K18" s="57" t="s">
        <v>393</v>
      </c>
      <c r="L18" s="58" t="s">
        <v>393</v>
      </c>
      <c r="M18" s="35"/>
    </row>
    <row r="19" spans="1:13" ht="15.75" hidden="1" thickBot="1">
      <c r="A19" s="35"/>
      <c r="B19" s="80"/>
      <c r="C19" s="81"/>
      <c r="D19" s="82"/>
      <c r="E19" s="82"/>
      <c r="F19" s="83"/>
      <c r="G19" s="83"/>
      <c r="H19" s="83"/>
      <c r="I19" s="84"/>
      <c r="J19" s="88"/>
      <c r="K19" s="85"/>
      <c r="L19" s="82"/>
      <c r="M19" s="35"/>
    </row>
    <row r="20" spans="1:13" ht="19.5" thickBot="1">
      <c r="A20" s="35"/>
      <c r="B20" s="171" t="s">
        <v>126</v>
      </c>
      <c r="C20" s="172"/>
      <c r="D20" s="172"/>
      <c r="E20" s="172"/>
      <c r="F20" s="172"/>
      <c r="G20" s="172"/>
      <c r="H20" s="172"/>
      <c r="I20" s="172"/>
      <c r="J20" s="172"/>
      <c r="K20" s="172"/>
      <c r="L20" s="173"/>
      <c r="M20" s="35"/>
    </row>
    <row r="21" spans="1:13" s="110" customFormat="1" ht="45">
      <c r="A21" s="107"/>
      <c r="B21" s="108">
        <v>72308</v>
      </c>
      <c r="C21" s="8" t="s">
        <v>176</v>
      </c>
      <c r="D21" s="17" t="s">
        <v>167</v>
      </c>
      <c r="E21" s="17" t="s">
        <v>169</v>
      </c>
      <c r="F21" s="131">
        <v>355</v>
      </c>
      <c r="G21" s="17">
        <v>24</v>
      </c>
      <c r="H21" s="77" t="s">
        <v>171</v>
      </c>
      <c r="I21" s="109">
        <v>3.29</v>
      </c>
      <c r="J21" s="59" t="s">
        <v>179</v>
      </c>
      <c r="K21" s="51" t="s">
        <v>180</v>
      </c>
      <c r="L21" s="16" t="s">
        <v>79</v>
      </c>
      <c r="M21" s="107"/>
    </row>
    <row r="22" spans="1:13" s="110" customFormat="1" ht="60">
      <c r="A22" s="107"/>
      <c r="B22" s="111">
        <v>72306</v>
      </c>
      <c r="C22" s="8" t="s">
        <v>198</v>
      </c>
      <c r="D22" s="17" t="s">
        <v>167</v>
      </c>
      <c r="E22" s="17" t="s">
        <v>169</v>
      </c>
      <c r="F22" s="131">
        <v>473</v>
      </c>
      <c r="G22" s="17">
        <v>24</v>
      </c>
      <c r="H22" s="77" t="s">
        <v>171</v>
      </c>
      <c r="I22" s="112">
        <v>4.49</v>
      </c>
      <c r="J22" s="59" t="s">
        <v>199</v>
      </c>
      <c r="K22" s="51" t="s">
        <v>200</v>
      </c>
      <c r="L22" s="16" t="s">
        <v>82</v>
      </c>
      <c r="M22" s="107"/>
    </row>
    <row r="23" spans="1:13" s="110" customFormat="1" ht="42" customHeight="1">
      <c r="A23" s="107"/>
      <c r="B23" s="111">
        <v>41111</v>
      </c>
      <c r="C23" s="8" t="s">
        <v>209</v>
      </c>
      <c r="D23" s="17" t="s">
        <v>167</v>
      </c>
      <c r="E23" s="17" t="s">
        <v>169</v>
      </c>
      <c r="F23" s="131">
        <v>473</v>
      </c>
      <c r="G23" s="17">
        <v>24</v>
      </c>
      <c r="H23" s="77" t="s">
        <v>171</v>
      </c>
      <c r="I23" s="112">
        <v>4.3499999999999996</v>
      </c>
      <c r="J23" s="59" t="s">
        <v>394</v>
      </c>
      <c r="K23" s="51" t="s">
        <v>190</v>
      </c>
      <c r="L23" s="16" t="s">
        <v>81</v>
      </c>
      <c r="M23" s="107"/>
    </row>
    <row r="24" spans="1:13" s="110" customFormat="1" ht="42" customHeight="1">
      <c r="A24" s="107"/>
      <c r="B24" s="111">
        <v>59909</v>
      </c>
      <c r="C24" s="8" t="s">
        <v>211</v>
      </c>
      <c r="D24" s="17" t="s">
        <v>167</v>
      </c>
      <c r="E24" s="17" t="s">
        <v>169</v>
      </c>
      <c r="F24" s="131">
        <v>473</v>
      </c>
      <c r="G24" s="17">
        <v>24</v>
      </c>
      <c r="H24" s="77" t="s">
        <v>171</v>
      </c>
      <c r="I24" s="112">
        <v>4.3499999999999996</v>
      </c>
      <c r="J24" s="59" t="s">
        <v>212</v>
      </c>
      <c r="K24" s="51" t="s">
        <v>190</v>
      </c>
      <c r="L24" s="16" t="s">
        <v>81</v>
      </c>
      <c r="M24" s="107"/>
    </row>
    <row r="25" spans="1:13" s="110" customFormat="1" ht="42" customHeight="1">
      <c r="A25" s="107"/>
      <c r="B25" s="111">
        <v>29467</v>
      </c>
      <c r="C25" s="8" t="s">
        <v>187</v>
      </c>
      <c r="D25" s="17" t="s">
        <v>167</v>
      </c>
      <c r="E25" s="17" t="s">
        <v>169</v>
      </c>
      <c r="F25" s="131">
        <v>473</v>
      </c>
      <c r="G25" s="17">
        <v>24</v>
      </c>
      <c r="H25" s="77" t="s">
        <v>171</v>
      </c>
      <c r="I25" s="112">
        <v>4.8899999999999997</v>
      </c>
      <c r="J25" s="59" t="s">
        <v>189</v>
      </c>
      <c r="K25" s="51" t="s">
        <v>190</v>
      </c>
      <c r="L25" s="16" t="s">
        <v>81</v>
      </c>
      <c r="M25" s="107"/>
    </row>
    <row r="26" spans="1:13" s="110" customFormat="1" ht="45">
      <c r="A26" s="107"/>
      <c r="B26" s="111">
        <v>65587</v>
      </c>
      <c r="C26" s="8" t="s">
        <v>195</v>
      </c>
      <c r="D26" s="17" t="s">
        <v>167</v>
      </c>
      <c r="E26" s="17" t="s">
        <v>169</v>
      </c>
      <c r="F26" s="131">
        <v>2838</v>
      </c>
      <c r="G26" s="17">
        <v>4</v>
      </c>
      <c r="H26" s="77" t="s">
        <v>171</v>
      </c>
      <c r="I26" s="112">
        <v>24.99</v>
      </c>
      <c r="J26" s="59" t="s">
        <v>197</v>
      </c>
      <c r="K26" s="51" t="s">
        <v>190</v>
      </c>
      <c r="L26" s="16" t="s">
        <v>81</v>
      </c>
      <c r="M26" s="107"/>
    </row>
    <row r="27" spans="1:13" s="110" customFormat="1" ht="75">
      <c r="A27" s="107"/>
      <c r="B27" s="111">
        <v>72601</v>
      </c>
      <c r="C27" s="8" t="s">
        <v>204</v>
      </c>
      <c r="D27" s="17" t="s">
        <v>167</v>
      </c>
      <c r="E27" s="17" t="s">
        <v>169</v>
      </c>
      <c r="F27" s="131">
        <v>473</v>
      </c>
      <c r="G27" s="17">
        <v>24</v>
      </c>
      <c r="H27" s="77" t="s">
        <v>171</v>
      </c>
      <c r="I27" s="112">
        <v>4.6900000000000004</v>
      </c>
      <c r="J27" s="59" t="s">
        <v>205</v>
      </c>
      <c r="K27" s="51" t="s">
        <v>206</v>
      </c>
      <c r="L27" s="16" t="s">
        <v>97</v>
      </c>
      <c r="M27" s="107"/>
    </row>
    <row r="28" spans="1:13" s="110" customFormat="1" ht="45">
      <c r="A28" s="107"/>
      <c r="B28" s="111">
        <v>39916</v>
      </c>
      <c r="C28" s="8" t="s">
        <v>191</v>
      </c>
      <c r="D28" s="17" t="s">
        <v>167</v>
      </c>
      <c r="E28" s="17" t="s">
        <v>169</v>
      </c>
      <c r="F28" s="131">
        <v>473</v>
      </c>
      <c r="G28" s="17">
        <v>24</v>
      </c>
      <c r="H28" s="77" t="s">
        <v>171</v>
      </c>
      <c r="I28" s="112">
        <v>4.5</v>
      </c>
      <c r="J28" s="59" t="s">
        <v>193</v>
      </c>
      <c r="K28" s="51" t="s">
        <v>194</v>
      </c>
      <c r="L28" s="16" t="s">
        <v>81</v>
      </c>
      <c r="M28" s="107"/>
    </row>
    <row r="29" spans="1:13" s="110" customFormat="1" ht="42" customHeight="1">
      <c r="A29" s="107"/>
      <c r="B29" s="111">
        <v>58453</v>
      </c>
      <c r="C29" s="8" t="s">
        <v>207</v>
      </c>
      <c r="D29" s="17" t="s">
        <v>167</v>
      </c>
      <c r="E29" s="17" t="s">
        <v>169</v>
      </c>
      <c r="F29" s="131">
        <v>473</v>
      </c>
      <c r="G29" s="17">
        <v>24</v>
      </c>
      <c r="H29" s="77" t="s">
        <v>171</v>
      </c>
      <c r="I29" s="112">
        <v>4</v>
      </c>
      <c r="J29" s="59" t="s">
        <v>396</v>
      </c>
      <c r="K29" s="51" t="s">
        <v>194</v>
      </c>
      <c r="L29" s="16" t="s">
        <v>87</v>
      </c>
      <c r="M29" s="107"/>
    </row>
    <row r="30" spans="1:13" s="110" customFormat="1" ht="42" customHeight="1">
      <c r="A30" s="107"/>
      <c r="B30" s="111">
        <v>71876</v>
      </c>
      <c r="C30" s="8" t="s">
        <v>182</v>
      </c>
      <c r="D30" s="17" t="s">
        <v>167</v>
      </c>
      <c r="E30" s="17" t="s">
        <v>169</v>
      </c>
      <c r="F30" s="131">
        <v>473</v>
      </c>
      <c r="G30" s="17">
        <v>24</v>
      </c>
      <c r="H30" s="77" t="s">
        <v>171</v>
      </c>
      <c r="I30" s="112">
        <v>4.99</v>
      </c>
      <c r="J30" s="59" t="s">
        <v>185</v>
      </c>
      <c r="K30" s="51" t="s">
        <v>186</v>
      </c>
      <c r="L30" s="16" t="s">
        <v>92</v>
      </c>
      <c r="M30" s="107"/>
    </row>
    <row r="31" spans="1:13" s="110" customFormat="1" ht="45.75" thickBot="1">
      <c r="A31" s="107"/>
      <c r="B31" s="135">
        <v>72092</v>
      </c>
      <c r="C31" s="53" t="s">
        <v>201</v>
      </c>
      <c r="D31" s="54" t="s">
        <v>167</v>
      </c>
      <c r="E31" s="54" t="s">
        <v>169</v>
      </c>
      <c r="F31" s="136">
        <v>473</v>
      </c>
      <c r="G31" s="54">
        <v>24</v>
      </c>
      <c r="H31" s="78" t="s">
        <v>171</v>
      </c>
      <c r="I31" s="137">
        <v>3.99</v>
      </c>
      <c r="J31" s="60" t="s">
        <v>202</v>
      </c>
      <c r="K31" s="57" t="s">
        <v>203</v>
      </c>
      <c r="L31" s="58" t="s">
        <v>75</v>
      </c>
      <c r="M31" s="107"/>
    </row>
    <row r="32" spans="1:13" s="110" customFormat="1" hidden="1">
      <c r="A32" s="107"/>
      <c r="B32" s="108"/>
      <c r="C32" s="5" t="s">
        <v>393</v>
      </c>
      <c r="D32" s="15" t="s">
        <v>393</v>
      </c>
      <c r="E32" s="15" t="s">
        <v>393</v>
      </c>
      <c r="F32" s="15" t="s">
        <v>393</v>
      </c>
      <c r="G32" s="15" t="s">
        <v>393</v>
      </c>
      <c r="H32" s="79" t="s">
        <v>393</v>
      </c>
      <c r="I32" s="133" t="s">
        <v>393</v>
      </c>
      <c r="J32" s="134" t="s">
        <v>393</v>
      </c>
      <c r="K32" s="52" t="s">
        <v>393</v>
      </c>
      <c r="L32" s="27" t="s">
        <v>393</v>
      </c>
      <c r="M32" s="107"/>
    </row>
    <row r="33" spans="1:13" s="110" customFormat="1" hidden="1">
      <c r="A33" s="107"/>
      <c r="B33" s="111"/>
      <c r="C33" s="8" t="s">
        <v>393</v>
      </c>
      <c r="D33" s="17" t="s">
        <v>393</v>
      </c>
      <c r="E33" s="17" t="s">
        <v>393</v>
      </c>
      <c r="F33" s="17" t="s">
        <v>393</v>
      </c>
      <c r="G33" s="17" t="s">
        <v>393</v>
      </c>
      <c r="H33" s="77" t="s">
        <v>393</v>
      </c>
      <c r="I33" s="112" t="s">
        <v>393</v>
      </c>
      <c r="J33" s="59" t="s">
        <v>393</v>
      </c>
      <c r="K33" s="51" t="s">
        <v>393</v>
      </c>
      <c r="L33" s="16" t="s">
        <v>393</v>
      </c>
      <c r="M33" s="107"/>
    </row>
    <row r="34" spans="1:13" hidden="1">
      <c r="A34" s="35"/>
      <c r="B34" s="13"/>
      <c r="C34" s="8" t="s">
        <v>393</v>
      </c>
      <c r="D34" s="17" t="s">
        <v>393</v>
      </c>
      <c r="E34" s="17" t="s">
        <v>393</v>
      </c>
      <c r="F34" s="9" t="s">
        <v>393</v>
      </c>
      <c r="G34" s="9" t="s">
        <v>393</v>
      </c>
      <c r="H34" s="77" t="s">
        <v>393</v>
      </c>
      <c r="I34" s="75" t="s">
        <v>393</v>
      </c>
      <c r="J34" s="59" t="s">
        <v>393</v>
      </c>
      <c r="K34" s="51" t="s">
        <v>393</v>
      </c>
      <c r="L34" s="16" t="s">
        <v>393</v>
      </c>
      <c r="M34" s="35"/>
    </row>
    <row r="35" spans="1:13" hidden="1">
      <c r="A35" s="35"/>
      <c r="B35" s="13"/>
      <c r="C35" s="8" t="s">
        <v>393</v>
      </c>
      <c r="D35" s="17" t="s">
        <v>393</v>
      </c>
      <c r="E35" s="17" t="s">
        <v>393</v>
      </c>
      <c r="F35" s="9" t="s">
        <v>393</v>
      </c>
      <c r="G35" s="9" t="s">
        <v>393</v>
      </c>
      <c r="H35" s="77" t="s">
        <v>393</v>
      </c>
      <c r="I35" s="75" t="s">
        <v>393</v>
      </c>
      <c r="J35" s="59" t="s">
        <v>393</v>
      </c>
      <c r="K35" s="51" t="s">
        <v>393</v>
      </c>
      <c r="L35" s="16" t="s">
        <v>393</v>
      </c>
      <c r="M35" s="35"/>
    </row>
    <row r="36" spans="1:13" hidden="1">
      <c r="A36" s="35"/>
      <c r="B36" s="13"/>
      <c r="C36" s="8" t="s">
        <v>393</v>
      </c>
      <c r="D36" s="17" t="s">
        <v>393</v>
      </c>
      <c r="E36" s="17" t="s">
        <v>393</v>
      </c>
      <c r="F36" s="9" t="s">
        <v>393</v>
      </c>
      <c r="G36" s="9" t="s">
        <v>393</v>
      </c>
      <c r="H36" s="77" t="s">
        <v>393</v>
      </c>
      <c r="I36" s="75" t="s">
        <v>393</v>
      </c>
      <c r="J36" s="59" t="s">
        <v>393</v>
      </c>
      <c r="K36" s="51" t="s">
        <v>393</v>
      </c>
      <c r="L36" s="16" t="s">
        <v>393</v>
      </c>
      <c r="M36" s="35"/>
    </row>
    <row r="37" spans="1:13" hidden="1">
      <c r="A37" s="35"/>
      <c r="B37" s="13"/>
      <c r="C37" s="8" t="s">
        <v>393</v>
      </c>
      <c r="D37" s="17" t="s">
        <v>393</v>
      </c>
      <c r="E37" s="17" t="s">
        <v>393</v>
      </c>
      <c r="F37" s="9" t="s">
        <v>393</v>
      </c>
      <c r="G37" s="9" t="s">
        <v>393</v>
      </c>
      <c r="H37" s="77" t="s">
        <v>393</v>
      </c>
      <c r="I37" s="75" t="s">
        <v>393</v>
      </c>
      <c r="J37" s="59" t="s">
        <v>393</v>
      </c>
      <c r="K37" s="51" t="s">
        <v>393</v>
      </c>
      <c r="L37" s="16" t="s">
        <v>393</v>
      </c>
      <c r="M37" s="35"/>
    </row>
    <row r="38" spans="1:13" hidden="1">
      <c r="A38" s="35"/>
      <c r="B38" s="13"/>
      <c r="C38" s="8" t="s">
        <v>393</v>
      </c>
      <c r="D38" s="17" t="s">
        <v>393</v>
      </c>
      <c r="E38" s="17" t="s">
        <v>393</v>
      </c>
      <c r="F38" s="9" t="s">
        <v>393</v>
      </c>
      <c r="G38" s="9" t="s">
        <v>393</v>
      </c>
      <c r="H38" s="77" t="s">
        <v>393</v>
      </c>
      <c r="I38" s="75" t="s">
        <v>393</v>
      </c>
      <c r="J38" s="59" t="s">
        <v>393</v>
      </c>
      <c r="K38" s="51" t="s">
        <v>393</v>
      </c>
      <c r="L38" s="16" t="s">
        <v>393</v>
      </c>
      <c r="M38" s="35"/>
    </row>
    <row r="39" spans="1:13" hidden="1">
      <c r="A39" s="35"/>
      <c r="B39" s="13"/>
      <c r="C39" s="8" t="s">
        <v>393</v>
      </c>
      <c r="D39" s="17" t="s">
        <v>393</v>
      </c>
      <c r="E39" s="17" t="s">
        <v>393</v>
      </c>
      <c r="F39" s="9" t="s">
        <v>393</v>
      </c>
      <c r="G39" s="9" t="s">
        <v>393</v>
      </c>
      <c r="H39" s="77" t="s">
        <v>393</v>
      </c>
      <c r="I39" s="75" t="s">
        <v>393</v>
      </c>
      <c r="J39" s="59" t="s">
        <v>393</v>
      </c>
      <c r="K39" s="51" t="s">
        <v>393</v>
      </c>
      <c r="L39" s="16" t="s">
        <v>393</v>
      </c>
      <c r="M39" s="35"/>
    </row>
    <row r="40" spans="1:13" hidden="1">
      <c r="A40" s="35"/>
      <c r="B40" s="13"/>
      <c r="C40" s="8" t="s">
        <v>393</v>
      </c>
      <c r="D40" s="17" t="s">
        <v>393</v>
      </c>
      <c r="E40" s="17" t="s">
        <v>393</v>
      </c>
      <c r="F40" s="9" t="s">
        <v>393</v>
      </c>
      <c r="G40" s="9" t="s">
        <v>393</v>
      </c>
      <c r="H40" s="77" t="s">
        <v>393</v>
      </c>
      <c r="I40" s="75" t="s">
        <v>393</v>
      </c>
      <c r="J40" s="59" t="s">
        <v>393</v>
      </c>
      <c r="K40" s="51" t="s">
        <v>393</v>
      </c>
      <c r="L40" s="16" t="s">
        <v>393</v>
      </c>
      <c r="M40" s="35"/>
    </row>
    <row r="41" spans="1:13" hidden="1">
      <c r="A41" s="35"/>
      <c r="B41" s="13"/>
      <c r="C41" s="8" t="s">
        <v>393</v>
      </c>
      <c r="D41" s="17" t="s">
        <v>393</v>
      </c>
      <c r="E41" s="17" t="s">
        <v>393</v>
      </c>
      <c r="F41" s="9" t="s">
        <v>393</v>
      </c>
      <c r="G41" s="9" t="s">
        <v>393</v>
      </c>
      <c r="H41" s="77" t="s">
        <v>393</v>
      </c>
      <c r="I41" s="75" t="s">
        <v>393</v>
      </c>
      <c r="J41" s="59" t="s">
        <v>393</v>
      </c>
      <c r="K41" s="51" t="s">
        <v>393</v>
      </c>
      <c r="L41" s="16" t="s">
        <v>393</v>
      </c>
      <c r="M41" s="35"/>
    </row>
    <row r="42" spans="1:13" hidden="1">
      <c r="A42" s="35"/>
      <c r="B42" s="13"/>
      <c r="C42" s="8" t="s">
        <v>393</v>
      </c>
      <c r="D42" s="17" t="s">
        <v>393</v>
      </c>
      <c r="E42" s="17" t="s">
        <v>393</v>
      </c>
      <c r="F42" s="9" t="s">
        <v>393</v>
      </c>
      <c r="G42" s="9" t="s">
        <v>393</v>
      </c>
      <c r="H42" s="77" t="s">
        <v>393</v>
      </c>
      <c r="I42" s="75" t="s">
        <v>393</v>
      </c>
      <c r="J42" s="59" t="s">
        <v>393</v>
      </c>
      <c r="K42" s="51" t="s">
        <v>393</v>
      </c>
      <c r="L42" s="16" t="s">
        <v>393</v>
      </c>
      <c r="M42" s="35"/>
    </row>
    <row r="43" spans="1:13" hidden="1">
      <c r="A43" s="35"/>
      <c r="B43" s="13"/>
      <c r="C43" s="8" t="s">
        <v>393</v>
      </c>
      <c r="D43" s="17" t="s">
        <v>393</v>
      </c>
      <c r="E43" s="17" t="s">
        <v>393</v>
      </c>
      <c r="F43" s="9" t="s">
        <v>393</v>
      </c>
      <c r="G43" s="9" t="s">
        <v>393</v>
      </c>
      <c r="H43" s="77" t="s">
        <v>393</v>
      </c>
      <c r="I43" s="75" t="s">
        <v>393</v>
      </c>
      <c r="J43" s="59" t="s">
        <v>393</v>
      </c>
      <c r="K43" s="51" t="s">
        <v>393</v>
      </c>
      <c r="L43" s="16" t="s">
        <v>393</v>
      </c>
      <c r="M43" s="35"/>
    </row>
    <row r="44" spans="1:13" hidden="1">
      <c r="A44" s="35"/>
      <c r="B44" s="13"/>
      <c r="C44" s="8" t="s">
        <v>393</v>
      </c>
      <c r="D44" s="17" t="s">
        <v>393</v>
      </c>
      <c r="E44" s="17" t="s">
        <v>393</v>
      </c>
      <c r="F44" s="9" t="s">
        <v>393</v>
      </c>
      <c r="G44" s="9" t="s">
        <v>393</v>
      </c>
      <c r="H44" s="77" t="s">
        <v>393</v>
      </c>
      <c r="I44" s="75" t="s">
        <v>393</v>
      </c>
      <c r="J44" s="59" t="s">
        <v>393</v>
      </c>
      <c r="K44" s="51" t="s">
        <v>393</v>
      </c>
      <c r="L44" s="16" t="s">
        <v>393</v>
      </c>
      <c r="M44" s="35"/>
    </row>
    <row r="45" spans="1:13" hidden="1">
      <c r="A45" s="35"/>
      <c r="B45" s="13"/>
      <c r="C45" s="8" t="s">
        <v>393</v>
      </c>
      <c r="D45" s="17" t="s">
        <v>393</v>
      </c>
      <c r="E45" s="17" t="s">
        <v>393</v>
      </c>
      <c r="F45" s="9" t="s">
        <v>393</v>
      </c>
      <c r="G45" s="9" t="s">
        <v>393</v>
      </c>
      <c r="H45" s="77" t="s">
        <v>393</v>
      </c>
      <c r="I45" s="75" t="s">
        <v>393</v>
      </c>
      <c r="J45" s="59" t="s">
        <v>393</v>
      </c>
      <c r="K45" s="51" t="s">
        <v>393</v>
      </c>
      <c r="L45" s="16" t="s">
        <v>393</v>
      </c>
      <c r="M45" s="35"/>
    </row>
    <row r="46" spans="1:13" hidden="1">
      <c r="A46" s="35"/>
      <c r="B46" s="13"/>
      <c r="C46" s="8" t="s">
        <v>393</v>
      </c>
      <c r="D46" s="17" t="s">
        <v>393</v>
      </c>
      <c r="E46" s="17" t="s">
        <v>393</v>
      </c>
      <c r="F46" s="9" t="s">
        <v>393</v>
      </c>
      <c r="G46" s="9" t="s">
        <v>393</v>
      </c>
      <c r="H46" s="77" t="s">
        <v>393</v>
      </c>
      <c r="I46" s="75" t="s">
        <v>393</v>
      </c>
      <c r="J46" s="59" t="s">
        <v>393</v>
      </c>
      <c r="K46" s="51" t="s">
        <v>393</v>
      </c>
      <c r="L46" s="16" t="s">
        <v>393</v>
      </c>
      <c r="M46" s="35"/>
    </row>
    <row r="47" spans="1:13" hidden="1">
      <c r="A47" s="35"/>
      <c r="B47" s="13"/>
      <c r="C47" s="8" t="s">
        <v>393</v>
      </c>
      <c r="D47" s="17" t="s">
        <v>393</v>
      </c>
      <c r="E47" s="17" t="s">
        <v>393</v>
      </c>
      <c r="F47" s="9" t="s">
        <v>393</v>
      </c>
      <c r="G47" s="9" t="s">
        <v>393</v>
      </c>
      <c r="H47" s="77" t="s">
        <v>393</v>
      </c>
      <c r="I47" s="75" t="s">
        <v>393</v>
      </c>
      <c r="J47" s="59" t="s">
        <v>393</v>
      </c>
      <c r="K47" s="51" t="s">
        <v>393</v>
      </c>
      <c r="L47" s="16" t="s">
        <v>393</v>
      </c>
      <c r="M47" s="35"/>
    </row>
    <row r="48" spans="1:13" hidden="1">
      <c r="A48" s="35"/>
      <c r="B48" s="13"/>
      <c r="C48" s="8" t="s">
        <v>393</v>
      </c>
      <c r="D48" s="17" t="s">
        <v>393</v>
      </c>
      <c r="E48" s="17" t="s">
        <v>393</v>
      </c>
      <c r="F48" s="9" t="s">
        <v>393</v>
      </c>
      <c r="G48" s="9" t="s">
        <v>393</v>
      </c>
      <c r="H48" s="77" t="s">
        <v>393</v>
      </c>
      <c r="I48" s="75" t="s">
        <v>393</v>
      </c>
      <c r="J48" s="59" t="s">
        <v>393</v>
      </c>
      <c r="K48" s="51" t="s">
        <v>393</v>
      </c>
      <c r="L48" s="16" t="s">
        <v>393</v>
      </c>
      <c r="M48" s="35"/>
    </row>
    <row r="49" spans="1:13" hidden="1">
      <c r="A49" s="35"/>
      <c r="B49" s="13"/>
      <c r="C49" s="8" t="s">
        <v>393</v>
      </c>
      <c r="D49" s="17" t="s">
        <v>393</v>
      </c>
      <c r="E49" s="17" t="s">
        <v>393</v>
      </c>
      <c r="F49" s="9" t="s">
        <v>393</v>
      </c>
      <c r="G49" s="9" t="s">
        <v>393</v>
      </c>
      <c r="H49" s="77" t="s">
        <v>393</v>
      </c>
      <c r="I49" s="75" t="s">
        <v>393</v>
      </c>
      <c r="J49" s="59" t="s">
        <v>393</v>
      </c>
      <c r="K49" s="51" t="s">
        <v>393</v>
      </c>
      <c r="L49" s="16" t="s">
        <v>393</v>
      </c>
      <c r="M49" s="35"/>
    </row>
    <row r="50" spans="1:13" hidden="1">
      <c r="A50" s="35"/>
      <c r="B50" s="13"/>
      <c r="C50" s="8" t="s">
        <v>393</v>
      </c>
      <c r="D50" s="17" t="s">
        <v>393</v>
      </c>
      <c r="E50" s="17" t="s">
        <v>393</v>
      </c>
      <c r="F50" s="9" t="s">
        <v>393</v>
      </c>
      <c r="G50" s="9" t="s">
        <v>393</v>
      </c>
      <c r="H50" s="77" t="s">
        <v>393</v>
      </c>
      <c r="I50" s="75" t="s">
        <v>393</v>
      </c>
      <c r="J50" s="59" t="s">
        <v>393</v>
      </c>
      <c r="K50" s="51" t="s">
        <v>393</v>
      </c>
      <c r="L50" s="16" t="s">
        <v>393</v>
      </c>
      <c r="M50" s="35"/>
    </row>
    <row r="51" spans="1:13" ht="15.75" hidden="1" thickBot="1">
      <c r="A51" s="35"/>
      <c r="B51" s="14"/>
      <c r="C51" s="53" t="s">
        <v>393</v>
      </c>
      <c r="D51" s="54" t="s">
        <v>393</v>
      </c>
      <c r="E51" s="54" t="s">
        <v>393</v>
      </c>
      <c r="F51" s="55" t="s">
        <v>393</v>
      </c>
      <c r="G51" s="55" t="s">
        <v>393</v>
      </c>
      <c r="H51" s="78" t="s">
        <v>393</v>
      </c>
      <c r="I51" s="76" t="s">
        <v>393</v>
      </c>
      <c r="J51" s="60" t="s">
        <v>393</v>
      </c>
      <c r="K51" s="57" t="s">
        <v>393</v>
      </c>
      <c r="L51" s="58" t="s">
        <v>393</v>
      </c>
      <c r="M51" s="35"/>
    </row>
    <row r="52" spans="1:13" s="33" customFormat="1">
      <c r="J52" s="89"/>
    </row>
    <row r="53" spans="1:13" s="33" customFormat="1" ht="15.75" thickBot="1">
      <c r="J53" s="89"/>
    </row>
    <row r="54" spans="1:13" ht="30" customHeight="1" thickBot="1">
      <c r="A54" s="35"/>
      <c r="B54" s="168" t="s">
        <v>107</v>
      </c>
      <c r="C54" s="169"/>
      <c r="D54" s="169"/>
      <c r="E54" s="169"/>
      <c r="F54" s="169"/>
      <c r="G54" s="169"/>
      <c r="H54" s="169"/>
      <c r="I54" s="169"/>
      <c r="J54" s="169"/>
      <c r="K54" s="169"/>
      <c r="L54" s="170"/>
      <c r="M54" s="35"/>
    </row>
    <row r="55" spans="1:13" s="110" customFormat="1" ht="105">
      <c r="A55" s="107"/>
      <c r="B55" s="111">
        <v>68421</v>
      </c>
      <c r="C55" s="8" t="s">
        <v>213</v>
      </c>
      <c r="D55" s="17" t="s">
        <v>10</v>
      </c>
      <c r="E55" s="17" t="s">
        <v>215</v>
      </c>
      <c r="F55" s="131">
        <v>750</v>
      </c>
      <c r="G55" s="17">
        <v>6</v>
      </c>
      <c r="H55" s="77" t="s">
        <v>171</v>
      </c>
      <c r="I55" s="109">
        <v>38.49</v>
      </c>
      <c r="J55" s="59" t="s">
        <v>217</v>
      </c>
      <c r="K55" s="51" t="s">
        <v>218</v>
      </c>
      <c r="L55" s="16" t="s">
        <v>17</v>
      </c>
      <c r="M55" s="107"/>
    </row>
    <row r="56" spans="1:13" s="110" customFormat="1" ht="105">
      <c r="A56" s="107"/>
      <c r="B56" s="111">
        <v>72495</v>
      </c>
      <c r="C56" s="8" t="s">
        <v>221</v>
      </c>
      <c r="D56" s="17" t="s">
        <v>10</v>
      </c>
      <c r="E56" s="17" t="s">
        <v>223</v>
      </c>
      <c r="F56" s="131">
        <v>375</v>
      </c>
      <c r="G56" s="17">
        <v>20</v>
      </c>
      <c r="H56" s="77" t="s">
        <v>225</v>
      </c>
      <c r="I56" s="112">
        <v>11.29</v>
      </c>
      <c r="J56" s="59" t="s">
        <v>397</v>
      </c>
      <c r="K56" s="51" t="s">
        <v>227</v>
      </c>
      <c r="L56" s="16" t="s">
        <v>17</v>
      </c>
      <c r="M56" s="107"/>
    </row>
    <row r="57" spans="1:13" s="110" customFormat="1" ht="75">
      <c r="A57" s="107"/>
      <c r="B57" s="111">
        <v>70242</v>
      </c>
      <c r="C57" s="8" t="s">
        <v>230</v>
      </c>
      <c r="D57" s="17" t="s">
        <v>10</v>
      </c>
      <c r="E57" s="17" t="s">
        <v>232</v>
      </c>
      <c r="F57" s="131">
        <v>750</v>
      </c>
      <c r="G57" s="17">
        <v>12</v>
      </c>
      <c r="H57" s="77" t="s">
        <v>171</v>
      </c>
      <c r="I57" s="112">
        <v>36.99</v>
      </c>
      <c r="J57" s="59" t="s">
        <v>233</v>
      </c>
      <c r="K57" s="51" t="s">
        <v>234</v>
      </c>
      <c r="L57" s="16" t="s">
        <v>17</v>
      </c>
      <c r="M57" s="107"/>
    </row>
    <row r="58" spans="1:13" s="110" customFormat="1" ht="90">
      <c r="A58" s="107"/>
      <c r="B58" s="111">
        <v>68045</v>
      </c>
      <c r="C58" s="8" t="s">
        <v>235</v>
      </c>
      <c r="D58" s="17" t="s">
        <v>236</v>
      </c>
      <c r="E58" s="17" t="s">
        <v>238</v>
      </c>
      <c r="F58" s="131">
        <v>750</v>
      </c>
      <c r="G58" s="17">
        <v>6</v>
      </c>
      <c r="H58" s="77" t="s">
        <v>239</v>
      </c>
      <c r="I58" s="112">
        <v>109.99</v>
      </c>
      <c r="J58" s="59" t="s">
        <v>240</v>
      </c>
      <c r="K58" s="51" t="s">
        <v>241</v>
      </c>
      <c r="L58" s="16" t="s">
        <v>17</v>
      </c>
      <c r="M58" s="107"/>
    </row>
    <row r="59" spans="1:13" s="110" customFormat="1" ht="75">
      <c r="A59" s="107"/>
      <c r="B59" s="111">
        <v>812589</v>
      </c>
      <c r="C59" s="8" t="s">
        <v>242</v>
      </c>
      <c r="D59" s="17" t="s">
        <v>236</v>
      </c>
      <c r="E59" s="17" t="s">
        <v>238</v>
      </c>
      <c r="F59" s="131">
        <v>750</v>
      </c>
      <c r="G59" s="17">
        <v>6</v>
      </c>
      <c r="H59" s="77" t="s">
        <v>239</v>
      </c>
      <c r="I59" s="112">
        <v>81.99</v>
      </c>
      <c r="J59" s="59" t="s">
        <v>244</v>
      </c>
      <c r="K59" s="51" t="s">
        <v>245</v>
      </c>
      <c r="L59" s="16" t="s">
        <v>17</v>
      </c>
      <c r="M59" s="107"/>
    </row>
    <row r="60" spans="1:13" s="110" customFormat="1" ht="75">
      <c r="A60" s="107"/>
      <c r="B60" s="111">
        <v>71946</v>
      </c>
      <c r="C60" s="8" t="s">
        <v>264</v>
      </c>
      <c r="D60" s="17" t="s">
        <v>10</v>
      </c>
      <c r="E60" s="17" t="s">
        <v>266</v>
      </c>
      <c r="F60" s="131">
        <v>700</v>
      </c>
      <c r="G60" s="17">
        <v>6</v>
      </c>
      <c r="H60" s="77" t="s">
        <v>171</v>
      </c>
      <c r="I60" s="112">
        <v>65</v>
      </c>
      <c r="J60" s="59" t="s">
        <v>267</v>
      </c>
      <c r="K60" s="51" t="s">
        <v>268</v>
      </c>
      <c r="L60" s="16" t="s">
        <v>17</v>
      </c>
      <c r="M60" s="107"/>
    </row>
    <row r="61" spans="1:13" s="110" customFormat="1" ht="62.45" customHeight="1" thickBot="1">
      <c r="A61" s="107"/>
      <c r="B61" s="135">
        <v>46487</v>
      </c>
      <c r="C61" s="53" t="s">
        <v>246</v>
      </c>
      <c r="D61" s="54" t="s">
        <v>236</v>
      </c>
      <c r="E61" s="54" t="s">
        <v>248</v>
      </c>
      <c r="F61" s="136">
        <v>700</v>
      </c>
      <c r="G61" s="54">
        <v>6</v>
      </c>
      <c r="H61" s="78" t="s">
        <v>250</v>
      </c>
      <c r="I61" s="137">
        <v>79.989999999999995</v>
      </c>
      <c r="J61" s="60" t="s">
        <v>408</v>
      </c>
      <c r="K61" s="57" t="s">
        <v>252</v>
      </c>
      <c r="L61" s="58" t="s">
        <v>17</v>
      </c>
      <c r="M61" s="107"/>
    </row>
    <row r="62" spans="1:13" s="33" customFormat="1">
      <c r="J62" s="89"/>
    </row>
    <row r="63" spans="1:13" s="33" customFormat="1" ht="15.75" thickBot="1">
      <c r="J63" s="89"/>
    </row>
    <row r="64" spans="1:13" ht="30" customHeight="1" thickBot="1">
      <c r="A64" s="35"/>
      <c r="B64" s="168" t="s">
        <v>409</v>
      </c>
      <c r="C64" s="169"/>
      <c r="D64" s="169"/>
      <c r="E64" s="169"/>
      <c r="F64" s="169"/>
      <c r="G64" s="169"/>
      <c r="H64" s="169"/>
      <c r="I64" s="169"/>
      <c r="J64" s="169"/>
      <c r="K64" s="169"/>
      <c r="L64" s="170"/>
      <c r="M64" s="35"/>
    </row>
    <row r="65" spans="1:13" s="110" customFormat="1" ht="93" customHeight="1">
      <c r="A65" s="107"/>
      <c r="B65" s="111">
        <v>69924</v>
      </c>
      <c r="C65" s="8" t="s">
        <v>253</v>
      </c>
      <c r="D65" s="17" t="s">
        <v>236</v>
      </c>
      <c r="E65" s="17" t="s">
        <v>255</v>
      </c>
      <c r="F65" s="131">
        <v>750</v>
      </c>
      <c r="G65" s="17">
        <v>6</v>
      </c>
      <c r="H65" s="77" t="s">
        <v>256</v>
      </c>
      <c r="I65" s="112">
        <v>53.99</v>
      </c>
      <c r="J65" s="59" t="s">
        <v>257</v>
      </c>
      <c r="K65" s="51" t="s">
        <v>258</v>
      </c>
      <c r="L65" s="16" t="s">
        <v>17</v>
      </c>
      <c r="M65" s="107"/>
    </row>
    <row r="66" spans="1:13" s="110" customFormat="1" ht="48.95" customHeight="1">
      <c r="A66" s="107"/>
      <c r="B66" s="111">
        <v>67449</v>
      </c>
      <c r="C66" s="8" t="s">
        <v>259</v>
      </c>
      <c r="D66" s="17" t="s">
        <v>236</v>
      </c>
      <c r="E66" s="17" t="s">
        <v>261</v>
      </c>
      <c r="F66" s="131">
        <v>750</v>
      </c>
      <c r="G66" s="17">
        <v>12</v>
      </c>
      <c r="H66" s="77" t="s">
        <v>262</v>
      </c>
      <c r="I66" s="112">
        <v>38.99</v>
      </c>
      <c r="J66" s="59" t="s">
        <v>263</v>
      </c>
      <c r="K66" s="51" t="s">
        <v>234</v>
      </c>
      <c r="L66" s="16" t="s">
        <v>17</v>
      </c>
      <c r="M66" s="107"/>
    </row>
    <row r="67" spans="1:13" s="110" customFormat="1" ht="90">
      <c r="A67" s="107"/>
      <c r="B67" s="111">
        <v>64828</v>
      </c>
      <c r="C67" s="8" t="s">
        <v>269</v>
      </c>
      <c r="D67" s="17" t="s">
        <v>236</v>
      </c>
      <c r="E67" s="17" t="s">
        <v>271</v>
      </c>
      <c r="F67" s="131">
        <v>750</v>
      </c>
      <c r="G67" s="17">
        <v>12</v>
      </c>
      <c r="H67" s="77" t="s">
        <v>272</v>
      </c>
      <c r="I67" s="112">
        <v>19.989999999999998</v>
      </c>
      <c r="J67" s="59" t="s">
        <v>398</v>
      </c>
      <c r="K67" s="51" t="s">
        <v>274</v>
      </c>
      <c r="L67" s="16" t="s">
        <v>17</v>
      </c>
      <c r="M67" s="107"/>
    </row>
    <row r="68" spans="1:13" s="110" customFormat="1" ht="78.599999999999994" customHeight="1">
      <c r="A68" s="107"/>
      <c r="B68" s="111">
        <v>70146</v>
      </c>
      <c r="C68" s="8" t="s">
        <v>276</v>
      </c>
      <c r="D68" s="17" t="s">
        <v>236</v>
      </c>
      <c r="E68" s="17" t="s">
        <v>271</v>
      </c>
      <c r="F68" s="131">
        <v>750</v>
      </c>
      <c r="G68" s="17">
        <v>12</v>
      </c>
      <c r="H68" s="77" t="s">
        <v>278</v>
      </c>
      <c r="I68" s="112">
        <v>18.989999999999998</v>
      </c>
      <c r="J68" s="59" t="s">
        <v>279</v>
      </c>
      <c r="K68" s="51" t="s">
        <v>280</v>
      </c>
      <c r="L68" s="16" t="s">
        <v>17</v>
      </c>
      <c r="M68" s="107"/>
    </row>
    <row r="69" spans="1:13" s="110" customFormat="1" ht="75">
      <c r="A69" s="107"/>
      <c r="B69" s="111">
        <v>73501</v>
      </c>
      <c r="C69" s="8" t="s">
        <v>281</v>
      </c>
      <c r="D69" s="17" t="s">
        <v>236</v>
      </c>
      <c r="E69" s="17" t="s">
        <v>271</v>
      </c>
      <c r="F69" s="131">
        <v>1500</v>
      </c>
      <c r="G69" s="17">
        <v>6</v>
      </c>
      <c r="H69" s="77" t="s">
        <v>278</v>
      </c>
      <c r="I69" s="112">
        <v>15.99</v>
      </c>
      <c r="J69" s="59" t="s">
        <v>283</v>
      </c>
      <c r="K69" s="51" t="s">
        <v>280</v>
      </c>
      <c r="L69" s="16" t="s">
        <v>17</v>
      </c>
      <c r="M69" s="107"/>
    </row>
    <row r="70" spans="1:13" s="110" customFormat="1" ht="60">
      <c r="A70" s="107"/>
      <c r="B70" s="111">
        <v>64428</v>
      </c>
      <c r="C70" s="8" t="s">
        <v>284</v>
      </c>
      <c r="D70" s="17" t="s">
        <v>10</v>
      </c>
      <c r="E70" s="17" t="s">
        <v>286</v>
      </c>
      <c r="F70" s="131">
        <v>750</v>
      </c>
      <c r="G70" s="17">
        <v>6</v>
      </c>
      <c r="H70" s="77" t="s">
        <v>287</v>
      </c>
      <c r="I70" s="112">
        <v>26.16</v>
      </c>
      <c r="J70" s="59" t="s">
        <v>288</v>
      </c>
      <c r="K70" s="51" t="s">
        <v>289</v>
      </c>
      <c r="L70" s="16" t="s">
        <v>17</v>
      </c>
      <c r="M70" s="107"/>
    </row>
    <row r="71" spans="1:13" s="110" customFormat="1" ht="75">
      <c r="A71" s="107"/>
      <c r="B71" s="111">
        <v>68161</v>
      </c>
      <c r="C71" s="8" t="s">
        <v>290</v>
      </c>
      <c r="D71" s="17" t="s">
        <v>236</v>
      </c>
      <c r="E71" s="17" t="s">
        <v>286</v>
      </c>
      <c r="F71" s="131">
        <v>750</v>
      </c>
      <c r="G71" s="17">
        <v>6</v>
      </c>
      <c r="H71" s="77" t="s">
        <v>171</v>
      </c>
      <c r="I71" s="112">
        <v>34.950000000000003</v>
      </c>
      <c r="J71" s="59" t="s">
        <v>291</v>
      </c>
      <c r="K71" s="51" t="s">
        <v>292</v>
      </c>
      <c r="L71" s="16" t="s">
        <v>17</v>
      </c>
      <c r="M71" s="107"/>
    </row>
    <row r="72" spans="1:13" s="110" customFormat="1" ht="75.75" thickBot="1">
      <c r="A72" s="107"/>
      <c r="B72" s="135">
        <v>20104</v>
      </c>
      <c r="C72" s="53" t="s">
        <v>294</v>
      </c>
      <c r="D72" s="54" t="s">
        <v>236</v>
      </c>
      <c r="E72" s="54" t="s">
        <v>296</v>
      </c>
      <c r="F72" s="136">
        <v>750</v>
      </c>
      <c r="G72" s="54">
        <v>12</v>
      </c>
      <c r="H72" s="78" t="s">
        <v>272</v>
      </c>
      <c r="I72" s="137">
        <v>21.99</v>
      </c>
      <c r="J72" s="60" t="s">
        <v>297</v>
      </c>
      <c r="K72" s="57" t="s">
        <v>298</v>
      </c>
      <c r="L72" s="58" t="s">
        <v>17</v>
      </c>
      <c r="M72" s="107"/>
    </row>
    <row r="73" spans="1:13" s="33" customFormat="1">
      <c r="J73" s="89"/>
    </row>
    <row r="74" spans="1:13" s="33" customFormat="1" ht="15.75" thickBot="1">
      <c r="J74" s="89"/>
    </row>
    <row r="75" spans="1:13" ht="30" customHeight="1" thickBot="1">
      <c r="A75" s="35"/>
      <c r="B75" s="168" t="s">
        <v>409</v>
      </c>
      <c r="C75" s="169"/>
      <c r="D75" s="169"/>
      <c r="E75" s="169"/>
      <c r="F75" s="169"/>
      <c r="G75" s="169"/>
      <c r="H75" s="169"/>
      <c r="I75" s="169"/>
      <c r="J75" s="169"/>
      <c r="K75" s="169"/>
      <c r="L75" s="170"/>
      <c r="M75" s="35"/>
    </row>
    <row r="76" spans="1:13" s="110" customFormat="1" ht="75">
      <c r="A76" s="107"/>
      <c r="B76" s="111">
        <v>65295</v>
      </c>
      <c r="C76" s="8" t="s">
        <v>299</v>
      </c>
      <c r="D76" s="17" t="s">
        <v>10</v>
      </c>
      <c r="E76" s="17" t="s">
        <v>300</v>
      </c>
      <c r="F76" s="131">
        <v>750</v>
      </c>
      <c r="G76" s="17">
        <v>6</v>
      </c>
      <c r="H76" s="77" t="s">
        <v>278</v>
      </c>
      <c r="I76" s="112">
        <v>149.99</v>
      </c>
      <c r="J76" s="59" t="s">
        <v>301</v>
      </c>
      <c r="K76" s="51" t="s">
        <v>302</v>
      </c>
      <c r="L76" s="16" t="s">
        <v>17</v>
      </c>
      <c r="M76" s="107"/>
    </row>
    <row r="77" spans="1:13" s="110" customFormat="1" ht="51.95" customHeight="1">
      <c r="A77" s="107"/>
      <c r="B77" s="111">
        <v>67095</v>
      </c>
      <c r="C77" s="8" t="s">
        <v>303</v>
      </c>
      <c r="D77" s="17" t="s">
        <v>236</v>
      </c>
      <c r="E77" s="17" t="s">
        <v>304</v>
      </c>
      <c r="F77" s="131">
        <v>750</v>
      </c>
      <c r="G77" s="17">
        <v>12</v>
      </c>
      <c r="H77" s="77" t="s">
        <v>305</v>
      </c>
      <c r="I77" s="112">
        <v>25.99</v>
      </c>
      <c r="J77" s="59" t="s">
        <v>306</v>
      </c>
      <c r="K77" s="51" t="s">
        <v>252</v>
      </c>
      <c r="L77" s="16" t="s">
        <v>17</v>
      </c>
      <c r="M77" s="107"/>
    </row>
    <row r="78" spans="1:13" s="110" customFormat="1" ht="63.95" customHeight="1">
      <c r="A78" s="107"/>
      <c r="B78" s="111">
        <v>69740</v>
      </c>
      <c r="C78" s="8" t="s">
        <v>307</v>
      </c>
      <c r="D78" s="17" t="s">
        <v>236</v>
      </c>
      <c r="E78" s="17" t="s">
        <v>296</v>
      </c>
      <c r="F78" s="131">
        <v>750</v>
      </c>
      <c r="G78" s="17">
        <v>12</v>
      </c>
      <c r="H78" s="77" t="s">
        <v>272</v>
      </c>
      <c r="I78" s="112">
        <v>12.99</v>
      </c>
      <c r="J78" s="59" t="s">
        <v>309</v>
      </c>
      <c r="K78" s="51" t="s">
        <v>310</v>
      </c>
      <c r="L78" s="16" t="s">
        <v>17</v>
      </c>
      <c r="M78" s="107"/>
    </row>
    <row r="79" spans="1:13" s="110" customFormat="1" ht="78.599999999999994" customHeight="1">
      <c r="A79" s="107"/>
      <c r="B79" s="111">
        <v>69741</v>
      </c>
      <c r="C79" s="8" t="s">
        <v>311</v>
      </c>
      <c r="D79" s="17" t="s">
        <v>236</v>
      </c>
      <c r="E79" s="17" t="s">
        <v>313</v>
      </c>
      <c r="F79" s="131">
        <v>750</v>
      </c>
      <c r="G79" s="17">
        <v>6</v>
      </c>
      <c r="H79" s="77" t="s">
        <v>314</v>
      </c>
      <c r="I79" s="112">
        <v>39.99</v>
      </c>
      <c r="J79" s="59" t="s">
        <v>315</v>
      </c>
      <c r="K79" s="51" t="s">
        <v>218</v>
      </c>
      <c r="L79" s="16" t="s">
        <v>17</v>
      </c>
      <c r="M79" s="107"/>
    </row>
    <row r="80" spans="1:13" s="110" customFormat="1" ht="92.25" customHeight="1">
      <c r="A80" s="107"/>
      <c r="B80" s="111">
        <v>69751</v>
      </c>
      <c r="C80" s="8" t="s">
        <v>316</v>
      </c>
      <c r="D80" s="17" t="s">
        <v>10</v>
      </c>
      <c r="E80" s="17" t="s">
        <v>296</v>
      </c>
      <c r="F80" s="131">
        <v>750</v>
      </c>
      <c r="G80" s="17">
        <v>6</v>
      </c>
      <c r="H80" s="77" t="s">
        <v>272</v>
      </c>
      <c r="I80" s="112">
        <v>44.99</v>
      </c>
      <c r="J80" s="59" t="s">
        <v>317</v>
      </c>
      <c r="K80" s="51" t="s">
        <v>310</v>
      </c>
      <c r="L80" s="16" t="s">
        <v>17</v>
      </c>
      <c r="M80" s="107"/>
    </row>
    <row r="81" spans="1:13" s="110" customFormat="1" ht="56.25" customHeight="1">
      <c r="A81" s="107"/>
      <c r="B81" s="111">
        <v>69765</v>
      </c>
      <c r="C81" s="8" t="s">
        <v>318</v>
      </c>
      <c r="D81" s="17" t="s">
        <v>236</v>
      </c>
      <c r="E81" s="17" t="s">
        <v>296</v>
      </c>
      <c r="F81" s="131">
        <v>750</v>
      </c>
      <c r="G81" s="17">
        <v>12</v>
      </c>
      <c r="H81" s="77" t="s">
        <v>272</v>
      </c>
      <c r="I81" s="112">
        <v>24.99</v>
      </c>
      <c r="J81" s="59" t="s">
        <v>319</v>
      </c>
      <c r="K81" s="51" t="s">
        <v>274</v>
      </c>
      <c r="L81" s="16" t="s">
        <v>17</v>
      </c>
      <c r="M81" s="107"/>
    </row>
    <row r="82" spans="1:13" s="110" customFormat="1" ht="58.5" customHeight="1">
      <c r="A82" s="107"/>
      <c r="B82" s="111">
        <v>70122</v>
      </c>
      <c r="C82" s="8" t="s">
        <v>320</v>
      </c>
      <c r="D82" s="17" t="s">
        <v>236</v>
      </c>
      <c r="E82" s="17" t="s">
        <v>296</v>
      </c>
      <c r="F82" s="131">
        <v>750</v>
      </c>
      <c r="G82" s="17">
        <v>12</v>
      </c>
      <c r="H82" s="77" t="s">
        <v>272</v>
      </c>
      <c r="I82" s="112">
        <v>22.99</v>
      </c>
      <c r="J82" s="59" t="s">
        <v>321</v>
      </c>
      <c r="K82" s="51" t="s">
        <v>274</v>
      </c>
      <c r="L82" s="16" t="s">
        <v>17</v>
      </c>
      <c r="M82" s="107"/>
    </row>
    <row r="83" spans="1:13" s="110" customFormat="1" ht="90.75" customHeight="1" thickBot="1">
      <c r="A83" s="107"/>
      <c r="B83" s="135">
        <v>409758</v>
      </c>
      <c r="C83" s="53" t="s">
        <v>322</v>
      </c>
      <c r="D83" s="54" t="s">
        <v>10</v>
      </c>
      <c r="E83" s="54" t="s">
        <v>323</v>
      </c>
      <c r="F83" s="136">
        <v>750</v>
      </c>
      <c r="G83" s="54">
        <v>12</v>
      </c>
      <c r="H83" s="78" t="s">
        <v>171</v>
      </c>
      <c r="I83" s="137">
        <v>55</v>
      </c>
      <c r="J83" s="60" t="s">
        <v>324</v>
      </c>
      <c r="K83" s="57" t="s">
        <v>298</v>
      </c>
      <c r="L83" s="58" t="s">
        <v>17</v>
      </c>
      <c r="M83" s="107"/>
    </row>
    <row r="84" spans="1:13" s="33" customFormat="1">
      <c r="J84" s="89"/>
    </row>
    <row r="85" spans="1:13" s="33" customFormat="1" ht="15.75" thickBot="1">
      <c r="J85" s="89"/>
    </row>
    <row r="86" spans="1:13" ht="30" customHeight="1" thickBot="1">
      <c r="A86" s="35"/>
      <c r="B86" s="168" t="s">
        <v>409</v>
      </c>
      <c r="C86" s="169"/>
      <c r="D86" s="169"/>
      <c r="E86" s="169"/>
      <c r="F86" s="169"/>
      <c r="G86" s="169"/>
      <c r="H86" s="169"/>
      <c r="I86" s="169"/>
      <c r="J86" s="169"/>
      <c r="K86" s="169"/>
      <c r="L86" s="170"/>
      <c r="M86" s="35"/>
    </row>
    <row r="87" spans="1:13" s="110" customFormat="1" ht="89.25" customHeight="1">
      <c r="A87" s="107"/>
      <c r="B87" s="111">
        <v>639658</v>
      </c>
      <c r="C87" s="8" t="s">
        <v>325</v>
      </c>
      <c r="D87" s="17" t="s">
        <v>27</v>
      </c>
      <c r="E87" s="17" t="s">
        <v>323</v>
      </c>
      <c r="F87" s="131">
        <v>750</v>
      </c>
      <c r="G87" s="17">
        <v>6</v>
      </c>
      <c r="H87" s="77" t="s">
        <v>171</v>
      </c>
      <c r="I87" s="112">
        <v>60</v>
      </c>
      <c r="J87" s="59" t="s">
        <v>399</v>
      </c>
      <c r="K87" s="51" t="s">
        <v>298</v>
      </c>
      <c r="L87" s="16" t="s">
        <v>17</v>
      </c>
      <c r="M87" s="107"/>
    </row>
    <row r="88" spans="1:13" s="110" customFormat="1" ht="105.75" customHeight="1">
      <c r="A88" s="107"/>
      <c r="B88" s="111">
        <v>67850</v>
      </c>
      <c r="C88" s="8" t="s">
        <v>327</v>
      </c>
      <c r="D88" s="17" t="s">
        <v>10</v>
      </c>
      <c r="E88" s="17" t="s">
        <v>304</v>
      </c>
      <c r="F88" s="131">
        <v>750</v>
      </c>
      <c r="G88" s="17">
        <v>12</v>
      </c>
      <c r="H88" s="77" t="s">
        <v>305</v>
      </c>
      <c r="I88" s="112">
        <v>32.99</v>
      </c>
      <c r="J88" s="59" t="s">
        <v>329</v>
      </c>
      <c r="K88" s="51" t="s">
        <v>330</v>
      </c>
      <c r="L88" s="16" t="s">
        <v>17</v>
      </c>
      <c r="M88" s="107"/>
    </row>
    <row r="89" spans="1:13" s="110" customFormat="1" ht="60">
      <c r="A89" s="107"/>
      <c r="B89" s="111">
        <v>65789</v>
      </c>
      <c r="C89" s="8" t="s">
        <v>331</v>
      </c>
      <c r="D89" s="17" t="s">
        <v>236</v>
      </c>
      <c r="E89" s="17" t="s">
        <v>333</v>
      </c>
      <c r="F89" s="131">
        <v>750</v>
      </c>
      <c r="G89" s="17">
        <v>12</v>
      </c>
      <c r="H89" s="77" t="s">
        <v>334</v>
      </c>
      <c r="I89" s="112">
        <v>15.99</v>
      </c>
      <c r="J89" s="59" t="s">
        <v>335</v>
      </c>
      <c r="K89" s="51" t="s">
        <v>218</v>
      </c>
      <c r="L89" s="16" t="s">
        <v>17</v>
      </c>
      <c r="M89" s="107"/>
    </row>
    <row r="90" spans="1:13" s="110" customFormat="1" ht="54" customHeight="1">
      <c r="A90" s="107"/>
      <c r="B90" s="111">
        <v>69755</v>
      </c>
      <c r="C90" s="8" t="s">
        <v>336</v>
      </c>
      <c r="D90" s="17" t="s">
        <v>236</v>
      </c>
      <c r="E90" s="17" t="s">
        <v>296</v>
      </c>
      <c r="F90" s="131">
        <v>750</v>
      </c>
      <c r="G90" s="17">
        <v>12</v>
      </c>
      <c r="H90" s="77" t="s">
        <v>272</v>
      </c>
      <c r="I90" s="112">
        <v>14.99</v>
      </c>
      <c r="J90" s="59" t="s">
        <v>400</v>
      </c>
      <c r="K90" s="51" t="s">
        <v>302</v>
      </c>
      <c r="L90" s="16" t="s">
        <v>17</v>
      </c>
      <c r="M90" s="107"/>
    </row>
    <row r="91" spans="1:13" s="110" customFormat="1" ht="71.25" customHeight="1">
      <c r="A91" s="107"/>
      <c r="B91" s="111">
        <v>69875</v>
      </c>
      <c r="C91" s="8" t="s">
        <v>339</v>
      </c>
      <c r="D91" s="17" t="s">
        <v>236</v>
      </c>
      <c r="E91" s="17" t="s">
        <v>313</v>
      </c>
      <c r="F91" s="131">
        <v>750</v>
      </c>
      <c r="G91" s="17">
        <v>12</v>
      </c>
      <c r="H91" s="77" t="s">
        <v>314</v>
      </c>
      <c r="I91" s="112">
        <v>20.99</v>
      </c>
      <c r="J91" s="59" t="s">
        <v>341</v>
      </c>
      <c r="K91" s="51" t="s">
        <v>310</v>
      </c>
      <c r="L91" s="16" t="s">
        <v>17</v>
      </c>
      <c r="M91" s="107"/>
    </row>
    <row r="92" spans="1:13" s="110" customFormat="1" ht="80.25" customHeight="1">
      <c r="A92" s="107"/>
      <c r="B92" s="111">
        <v>70115</v>
      </c>
      <c r="C92" s="8" t="s">
        <v>342</v>
      </c>
      <c r="D92" s="17" t="s">
        <v>236</v>
      </c>
      <c r="E92" s="17" t="s">
        <v>313</v>
      </c>
      <c r="F92" s="131">
        <v>750</v>
      </c>
      <c r="G92" s="17">
        <v>6</v>
      </c>
      <c r="H92" s="77" t="s">
        <v>314</v>
      </c>
      <c r="I92" s="112">
        <v>39.99</v>
      </c>
      <c r="J92" s="59" t="s">
        <v>401</v>
      </c>
      <c r="K92" s="51" t="s">
        <v>218</v>
      </c>
      <c r="L92" s="16" t="s">
        <v>17</v>
      </c>
      <c r="M92" s="107"/>
    </row>
    <row r="93" spans="1:13" s="110" customFormat="1" ht="48.95" customHeight="1">
      <c r="A93" s="107"/>
      <c r="B93" s="111">
        <v>842252</v>
      </c>
      <c r="C93" s="8" t="s">
        <v>344</v>
      </c>
      <c r="D93" s="17" t="s">
        <v>236</v>
      </c>
      <c r="E93" s="17" t="s">
        <v>313</v>
      </c>
      <c r="F93" s="131">
        <v>750</v>
      </c>
      <c r="G93" s="17">
        <v>12</v>
      </c>
      <c r="H93" s="77" t="s">
        <v>314</v>
      </c>
      <c r="I93" s="112">
        <v>21.99</v>
      </c>
      <c r="J93" s="59" t="s">
        <v>345</v>
      </c>
      <c r="K93" s="51" t="s">
        <v>346</v>
      </c>
      <c r="L93" s="16" t="s">
        <v>17</v>
      </c>
      <c r="M93" s="107"/>
    </row>
    <row r="94" spans="1:13" ht="83.25" customHeight="1" thickBot="1">
      <c r="A94" s="35"/>
      <c r="B94" s="14">
        <v>870337</v>
      </c>
      <c r="C94" s="53" t="s">
        <v>347</v>
      </c>
      <c r="D94" s="54" t="s">
        <v>236</v>
      </c>
      <c r="E94" s="54" t="s">
        <v>304</v>
      </c>
      <c r="F94" s="147">
        <v>750</v>
      </c>
      <c r="G94" s="55">
        <v>12</v>
      </c>
      <c r="H94" s="78" t="s">
        <v>305</v>
      </c>
      <c r="I94" s="76">
        <v>23.99</v>
      </c>
      <c r="J94" s="60" t="s">
        <v>349</v>
      </c>
      <c r="K94" s="57" t="s">
        <v>346</v>
      </c>
      <c r="L94" s="58" t="s">
        <v>17</v>
      </c>
      <c r="M94" s="35"/>
    </row>
    <row r="95" spans="1:13" s="33" customFormat="1">
      <c r="J95" s="89"/>
    </row>
    <row r="96" spans="1:13" s="33" customFormat="1" ht="15.75" thickBot="1">
      <c r="J96" s="89"/>
    </row>
    <row r="97" spans="1:13" ht="30" customHeight="1" thickBot="1">
      <c r="A97" s="35"/>
      <c r="B97" s="168" t="s">
        <v>409</v>
      </c>
      <c r="C97" s="169"/>
      <c r="D97" s="169"/>
      <c r="E97" s="169"/>
      <c r="F97" s="169"/>
      <c r="G97" s="169"/>
      <c r="H97" s="169"/>
      <c r="I97" s="169"/>
      <c r="J97" s="169"/>
      <c r="K97" s="169"/>
      <c r="L97" s="170"/>
      <c r="M97" s="35"/>
    </row>
    <row r="98" spans="1:13" ht="63" customHeight="1">
      <c r="A98" s="35"/>
      <c r="B98" s="13">
        <v>49834</v>
      </c>
      <c r="C98" s="8" t="s">
        <v>350</v>
      </c>
      <c r="D98" s="17" t="s">
        <v>10</v>
      </c>
      <c r="E98" s="17" t="s">
        <v>352</v>
      </c>
      <c r="F98" s="132">
        <v>473</v>
      </c>
      <c r="G98" s="9">
        <v>24</v>
      </c>
      <c r="H98" s="77" t="s">
        <v>171</v>
      </c>
      <c r="I98" s="75">
        <v>4.29</v>
      </c>
      <c r="J98" s="59" t="s">
        <v>402</v>
      </c>
      <c r="K98" s="51" t="s">
        <v>258</v>
      </c>
      <c r="L98" s="16" t="s">
        <v>17</v>
      </c>
      <c r="M98" s="35"/>
    </row>
    <row r="99" spans="1:13" ht="57.75" customHeight="1">
      <c r="A99" s="35"/>
      <c r="B99" s="13">
        <v>70880</v>
      </c>
      <c r="C99" s="8" t="s">
        <v>369</v>
      </c>
      <c r="D99" s="17" t="s">
        <v>167</v>
      </c>
      <c r="E99" s="17" t="s">
        <v>371</v>
      </c>
      <c r="F99" s="132">
        <v>355</v>
      </c>
      <c r="G99" s="9">
        <v>20</v>
      </c>
      <c r="H99" s="77" t="s">
        <v>171</v>
      </c>
      <c r="I99" s="75">
        <v>4.29</v>
      </c>
      <c r="J99" s="59" t="s">
        <v>372</v>
      </c>
      <c r="K99" s="51" t="s">
        <v>373</v>
      </c>
      <c r="L99" s="16" t="s">
        <v>17</v>
      </c>
      <c r="M99" s="35"/>
    </row>
    <row r="100" spans="1:13" ht="53.45" customHeight="1">
      <c r="A100" s="35"/>
      <c r="B100" s="13">
        <v>70299</v>
      </c>
      <c r="C100" s="8" t="s">
        <v>403</v>
      </c>
      <c r="D100" s="17" t="s">
        <v>167</v>
      </c>
      <c r="E100" s="17" t="s">
        <v>355</v>
      </c>
      <c r="F100" s="132">
        <v>473</v>
      </c>
      <c r="G100" s="9">
        <v>12</v>
      </c>
      <c r="H100" s="77" t="s">
        <v>171</v>
      </c>
      <c r="I100" s="112" t="s">
        <v>404</v>
      </c>
      <c r="J100" s="59" t="s">
        <v>356</v>
      </c>
      <c r="K100" s="51" t="s">
        <v>357</v>
      </c>
      <c r="L100" s="16" t="s">
        <v>17</v>
      </c>
      <c r="M100" s="35"/>
    </row>
    <row r="101" spans="1:13" ht="51" customHeight="1">
      <c r="A101" s="35"/>
      <c r="B101" s="13">
        <v>70690</v>
      </c>
      <c r="C101" s="8" t="s">
        <v>359</v>
      </c>
      <c r="D101" s="17" t="s">
        <v>167</v>
      </c>
      <c r="E101" s="17" t="s">
        <v>355</v>
      </c>
      <c r="F101" s="132">
        <v>473</v>
      </c>
      <c r="G101" s="9">
        <v>24</v>
      </c>
      <c r="H101" s="77" t="s">
        <v>171</v>
      </c>
      <c r="I101" s="112" t="s">
        <v>405</v>
      </c>
      <c r="J101" s="59" t="s">
        <v>360</v>
      </c>
      <c r="K101" s="51" t="s">
        <v>241</v>
      </c>
      <c r="L101" s="16" t="s">
        <v>17</v>
      </c>
      <c r="M101" s="35"/>
    </row>
    <row r="102" spans="1:13" ht="94.5" customHeight="1" thickBot="1">
      <c r="A102" s="35"/>
      <c r="B102" s="14">
        <v>72335</v>
      </c>
      <c r="C102" s="53" t="s">
        <v>361</v>
      </c>
      <c r="D102" s="54" t="s">
        <v>10</v>
      </c>
      <c r="E102" s="54" t="s">
        <v>363</v>
      </c>
      <c r="F102" s="147">
        <v>500</v>
      </c>
      <c r="G102" s="55">
        <v>12</v>
      </c>
      <c r="H102" s="78" t="s">
        <v>171</v>
      </c>
      <c r="I102" s="76">
        <v>14.99</v>
      </c>
      <c r="J102" s="60" t="s">
        <v>395</v>
      </c>
      <c r="K102" s="57" t="s">
        <v>366</v>
      </c>
      <c r="L102" s="58" t="s">
        <v>17</v>
      </c>
      <c r="M102" s="35"/>
    </row>
    <row r="103" spans="1:13" ht="15.75" hidden="1" thickBot="1">
      <c r="A103" s="35"/>
      <c r="B103" s="138"/>
      <c r="C103" s="139" t="s">
        <v>393</v>
      </c>
      <c r="D103" s="140" t="s">
        <v>393</v>
      </c>
      <c r="E103" s="140" t="s">
        <v>393</v>
      </c>
      <c r="F103" s="141" t="s">
        <v>393</v>
      </c>
      <c r="G103" s="141" t="s">
        <v>393</v>
      </c>
      <c r="H103" s="142" t="s">
        <v>393</v>
      </c>
      <c r="I103" s="143" t="s">
        <v>393</v>
      </c>
      <c r="J103" s="144" t="s">
        <v>393</v>
      </c>
      <c r="K103" s="145" t="s">
        <v>393</v>
      </c>
      <c r="L103" s="146" t="s">
        <v>393</v>
      </c>
      <c r="M103" s="35"/>
    </row>
    <row r="104" spans="1:13" s="33" customFormat="1" ht="15.75" thickBot="1">
      <c r="J104" s="89"/>
    </row>
    <row r="105" spans="1:13" ht="30" customHeight="1" thickBot="1">
      <c r="A105" s="35"/>
      <c r="B105" s="168" t="s">
        <v>125</v>
      </c>
      <c r="C105" s="169"/>
      <c r="D105" s="169"/>
      <c r="E105" s="169"/>
      <c r="F105" s="169"/>
      <c r="G105" s="169"/>
      <c r="H105" s="169"/>
      <c r="I105" s="169"/>
      <c r="J105" s="169"/>
      <c r="K105" s="169"/>
      <c r="L105" s="170"/>
      <c r="M105" s="35"/>
    </row>
    <row r="106" spans="1:13" ht="45" customHeight="1" thickBot="1">
      <c r="A106" s="35"/>
      <c r="B106" s="149">
        <v>70684</v>
      </c>
      <c r="C106" s="150" t="s">
        <v>166</v>
      </c>
      <c r="D106" s="151" t="s">
        <v>167</v>
      </c>
      <c r="E106" s="151" t="s">
        <v>169</v>
      </c>
      <c r="F106" s="152">
        <v>4260</v>
      </c>
      <c r="G106" s="153">
        <v>1</v>
      </c>
      <c r="H106" s="154" t="s">
        <v>171</v>
      </c>
      <c r="I106" s="155">
        <v>26.99</v>
      </c>
      <c r="J106" s="156" t="s">
        <v>172</v>
      </c>
      <c r="K106" s="157" t="s">
        <v>173</v>
      </c>
      <c r="L106" s="158" t="s">
        <v>77</v>
      </c>
      <c r="M106" s="35"/>
    </row>
    <row r="107" spans="1:13" hidden="1">
      <c r="A107" s="35"/>
      <c r="B107" s="12"/>
      <c r="C107" s="5" t="s">
        <v>393</v>
      </c>
      <c r="D107" s="15" t="s">
        <v>393</v>
      </c>
      <c r="E107" s="15" t="s">
        <v>393</v>
      </c>
      <c r="F107" s="6" t="s">
        <v>393</v>
      </c>
      <c r="G107" s="6" t="s">
        <v>393</v>
      </c>
      <c r="H107" s="79" t="s">
        <v>393</v>
      </c>
      <c r="I107" s="148" t="s">
        <v>393</v>
      </c>
      <c r="J107" s="134" t="s">
        <v>393</v>
      </c>
      <c r="K107" s="52" t="s">
        <v>393</v>
      </c>
      <c r="L107" s="27" t="s">
        <v>393</v>
      </c>
      <c r="M107" s="35"/>
    </row>
    <row r="108" spans="1:13" hidden="1">
      <c r="A108" s="35"/>
      <c r="B108" s="13"/>
      <c r="C108" s="8" t="s">
        <v>393</v>
      </c>
      <c r="D108" s="17" t="s">
        <v>393</v>
      </c>
      <c r="E108" s="17" t="s">
        <v>393</v>
      </c>
      <c r="F108" s="9" t="s">
        <v>393</v>
      </c>
      <c r="G108" s="9" t="s">
        <v>393</v>
      </c>
      <c r="H108" s="77" t="s">
        <v>393</v>
      </c>
      <c r="I108" s="75" t="s">
        <v>393</v>
      </c>
      <c r="J108" s="59" t="s">
        <v>393</v>
      </c>
      <c r="K108" s="51" t="s">
        <v>393</v>
      </c>
      <c r="L108" s="16" t="s">
        <v>393</v>
      </c>
      <c r="M108" s="35"/>
    </row>
    <row r="109" spans="1:13" hidden="1">
      <c r="A109" s="35"/>
      <c r="B109" s="13"/>
      <c r="C109" s="8" t="s">
        <v>393</v>
      </c>
      <c r="D109" s="17" t="s">
        <v>393</v>
      </c>
      <c r="E109" s="17" t="s">
        <v>393</v>
      </c>
      <c r="F109" s="9" t="s">
        <v>393</v>
      </c>
      <c r="G109" s="9" t="s">
        <v>393</v>
      </c>
      <c r="H109" s="77" t="s">
        <v>393</v>
      </c>
      <c r="I109" s="75" t="s">
        <v>393</v>
      </c>
      <c r="J109" s="59" t="s">
        <v>393</v>
      </c>
      <c r="K109" s="51" t="s">
        <v>393</v>
      </c>
      <c r="L109" s="16" t="s">
        <v>393</v>
      </c>
      <c r="M109" s="35"/>
    </row>
    <row r="110" spans="1:13" hidden="1">
      <c r="A110" s="35"/>
      <c r="B110" s="13"/>
      <c r="C110" s="8" t="s">
        <v>393</v>
      </c>
      <c r="D110" s="17" t="s">
        <v>393</v>
      </c>
      <c r="E110" s="17" t="s">
        <v>393</v>
      </c>
      <c r="F110" s="9" t="s">
        <v>393</v>
      </c>
      <c r="G110" s="9" t="s">
        <v>393</v>
      </c>
      <c r="H110" s="77" t="s">
        <v>393</v>
      </c>
      <c r="I110" s="75" t="s">
        <v>393</v>
      </c>
      <c r="J110" s="59" t="s">
        <v>393</v>
      </c>
      <c r="K110" s="51" t="s">
        <v>393</v>
      </c>
      <c r="L110" s="16" t="s">
        <v>393</v>
      </c>
      <c r="M110" s="35"/>
    </row>
    <row r="111" spans="1:13" hidden="1">
      <c r="A111" s="35"/>
      <c r="B111" s="13"/>
      <c r="C111" s="8" t="s">
        <v>393</v>
      </c>
      <c r="D111" s="17" t="s">
        <v>393</v>
      </c>
      <c r="E111" s="17" t="s">
        <v>393</v>
      </c>
      <c r="F111" s="9" t="s">
        <v>393</v>
      </c>
      <c r="G111" s="9" t="s">
        <v>393</v>
      </c>
      <c r="H111" s="77" t="s">
        <v>393</v>
      </c>
      <c r="I111" s="75" t="s">
        <v>393</v>
      </c>
      <c r="J111" s="59" t="s">
        <v>393</v>
      </c>
      <c r="K111" s="51" t="s">
        <v>393</v>
      </c>
      <c r="L111" s="16" t="s">
        <v>393</v>
      </c>
      <c r="M111" s="35"/>
    </row>
    <row r="112" spans="1:13" hidden="1">
      <c r="A112" s="35"/>
      <c r="B112" s="13"/>
      <c r="C112" s="8" t="s">
        <v>393</v>
      </c>
      <c r="D112" s="17" t="s">
        <v>393</v>
      </c>
      <c r="E112" s="17" t="s">
        <v>393</v>
      </c>
      <c r="F112" s="9" t="s">
        <v>393</v>
      </c>
      <c r="G112" s="9" t="s">
        <v>393</v>
      </c>
      <c r="H112" s="77" t="s">
        <v>393</v>
      </c>
      <c r="I112" s="75" t="s">
        <v>393</v>
      </c>
      <c r="J112" s="59" t="s">
        <v>393</v>
      </c>
      <c r="K112" s="51" t="s">
        <v>393</v>
      </c>
      <c r="L112" s="16" t="s">
        <v>393</v>
      </c>
      <c r="M112" s="35"/>
    </row>
    <row r="113" spans="1:13" hidden="1">
      <c r="A113" s="35"/>
      <c r="B113" s="13"/>
      <c r="C113" s="8" t="s">
        <v>393</v>
      </c>
      <c r="D113" s="17" t="s">
        <v>393</v>
      </c>
      <c r="E113" s="17" t="s">
        <v>393</v>
      </c>
      <c r="F113" s="9" t="s">
        <v>393</v>
      </c>
      <c r="G113" s="9" t="s">
        <v>393</v>
      </c>
      <c r="H113" s="77" t="s">
        <v>393</v>
      </c>
      <c r="I113" s="75" t="s">
        <v>393</v>
      </c>
      <c r="J113" s="59" t="s">
        <v>393</v>
      </c>
      <c r="K113" s="51" t="s">
        <v>393</v>
      </c>
      <c r="L113" s="16" t="s">
        <v>393</v>
      </c>
      <c r="M113" s="35"/>
    </row>
    <row r="114" spans="1:13" hidden="1">
      <c r="A114" s="35"/>
      <c r="B114" s="13"/>
      <c r="C114" s="8" t="s">
        <v>393</v>
      </c>
      <c r="D114" s="17" t="s">
        <v>393</v>
      </c>
      <c r="E114" s="17" t="s">
        <v>393</v>
      </c>
      <c r="F114" s="9" t="s">
        <v>393</v>
      </c>
      <c r="G114" s="9" t="s">
        <v>393</v>
      </c>
      <c r="H114" s="77" t="s">
        <v>393</v>
      </c>
      <c r="I114" s="75" t="s">
        <v>393</v>
      </c>
      <c r="J114" s="59" t="s">
        <v>393</v>
      </c>
      <c r="K114" s="51" t="s">
        <v>393</v>
      </c>
      <c r="L114" s="16" t="s">
        <v>393</v>
      </c>
      <c r="M114" s="35"/>
    </row>
    <row r="115" spans="1:13" hidden="1">
      <c r="A115" s="35"/>
      <c r="B115" s="13"/>
      <c r="C115" s="8" t="s">
        <v>393</v>
      </c>
      <c r="D115" s="17" t="s">
        <v>393</v>
      </c>
      <c r="E115" s="17" t="s">
        <v>393</v>
      </c>
      <c r="F115" s="9" t="s">
        <v>393</v>
      </c>
      <c r="G115" s="9" t="s">
        <v>393</v>
      </c>
      <c r="H115" s="77" t="s">
        <v>393</v>
      </c>
      <c r="I115" s="75" t="s">
        <v>393</v>
      </c>
      <c r="J115" s="59" t="s">
        <v>393</v>
      </c>
      <c r="K115" s="51" t="s">
        <v>393</v>
      </c>
      <c r="L115" s="16" t="s">
        <v>393</v>
      </c>
      <c r="M115" s="35"/>
    </row>
    <row r="116" spans="1:13" hidden="1">
      <c r="A116" s="35"/>
      <c r="B116" s="13"/>
      <c r="C116" s="8" t="s">
        <v>393</v>
      </c>
      <c r="D116" s="17" t="s">
        <v>393</v>
      </c>
      <c r="E116" s="17" t="s">
        <v>393</v>
      </c>
      <c r="F116" s="9" t="s">
        <v>393</v>
      </c>
      <c r="G116" s="9" t="s">
        <v>393</v>
      </c>
      <c r="H116" s="77" t="s">
        <v>393</v>
      </c>
      <c r="I116" s="75" t="s">
        <v>393</v>
      </c>
      <c r="J116" s="59" t="s">
        <v>393</v>
      </c>
      <c r="K116" s="51" t="s">
        <v>393</v>
      </c>
      <c r="L116" s="16" t="s">
        <v>393</v>
      </c>
      <c r="M116" s="35"/>
    </row>
    <row r="117" spans="1:13" hidden="1">
      <c r="A117" s="35"/>
      <c r="B117" s="13"/>
      <c r="C117" s="8" t="s">
        <v>393</v>
      </c>
      <c r="D117" s="17" t="s">
        <v>393</v>
      </c>
      <c r="E117" s="17" t="s">
        <v>393</v>
      </c>
      <c r="F117" s="9" t="s">
        <v>393</v>
      </c>
      <c r="G117" s="9" t="s">
        <v>393</v>
      </c>
      <c r="H117" s="77" t="s">
        <v>393</v>
      </c>
      <c r="I117" s="75" t="s">
        <v>393</v>
      </c>
      <c r="J117" s="59" t="s">
        <v>393</v>
      </c>
      <c r="K117" s="51" t="s">
        <v>393</v>
      </c>
      <c r="L117" s="16" t="s">
        <v>393</v>
      </c>
      <c r="M117" s="35"/>
    </row>
    <row r="118" spans="1:13" hidden="1">
      <c r="A118" s="35"/>
      <c r="B118" s="13"/>
      <c r="C118" s="8" t="s">
        <v>393</v>
      </c>
      <c r="D118" s="17" t="s">
        <v>393</v>
      </c>
      <c r="E118" s="17" t="s">
        <v>393</v>
      </c>
      <c r="F118" s="9" t="s">
        <v>393</v>
      </c>
      <c r="G118" s="9" t="s">
        <v>393</v>
      </c>
      <c r="H118" s="77" t="s">
        <v>393</v>
      </c>
      <c r="I118" s="75" t="s">
        <v>393</v>
      </c>
      <c r="J118" s="59" t="s">
        <v>393</v>
      </c>
      <c r="K118" s="51" t="s">
        <v>393</v>
      </c>
      <c r="L118" s="16" t="s">
        <v>393</v>
      </c>
      <c r="M118" s="35"/>
    </row>
    <row r="119" spans="1:13" hidden="1">
      <c r="A119" s="35"/>
      <c r="B119" s="13"/>
      <c r="C119" s="8" t="s">
        <v>393</v>
      </c>
      <c r="D119" s="17" t="s">
        <v>393</v>
      </c>
      <c r="E119" s="17" t="s">
        <v>393</v>
      </c>
      <c r="F119" s="9" t="s">
        <v>393</v>
      </c>
      <c r="G119" s="9" t="s">
        <v>393</v>
      </c>
      <c r="H119" s="77" t="s">
        <v>393</v>
      </c>
      <c r="I119" s="75" t="s">
        <v>393</v>
      </c>
      <c r="J119" s="59" t="s">
        <v>393</v>
      </c>
      <c r="K119" s="51" t="s">
        <v>393</v>
      </c>
      <c r="L119" s="16" t="s">
        <v>393</v>
      </c>
      <c r="M119" s="35"/>
    </row>
    <row r="120" spans="1:13" hidden="1">
      <c r="A120" s="35"/>
      <c r="B120" s="13"/>
      <c r="C120" s="8" t="s">
        <v>393</v>
      </c>
      <c r="D120" s="17" t="s">
        <v>393</v>
      </c>
      <c r="E120" s="17" t="s">
        <v>393</v>
      </c>
      <c r="F120" s="9" t="s">
        <v>393</v>
      </c>
      <c r="G120" s="9" t="s">
        <v>393</v>
      </c>
      <c r="H120" s="77" t="s">
        <v>393</v>
      </c>
      <c r="I120" s="75" t="s">
        <v>393</v>
      </c>
      <c r="J120" s="59" t="s">
        <v>393</v>
      </c>
      <c r="K120" s="51" t="s">
        <v>393</v>
      </c>
      <c r="L120" s="16" t="s">
        <v>393</v>
      </c>
      <c r="M120" s="35"/>
    </row>
    <row r="121" spans="1:13" hidden="1">
      <c r="A121" s="35"/>
      <c r="B121" s="13"/>
      <c r="C121" s="8" t="s">
        <v>393</v>
      </c>
      <c r="D121" s="17" t="s">
        <v>393</v>
      </c>
      <c r="E121" s="17" t="s">
        <v>393</v>
      </c>
      <c r="F121" s="9" t="s">
        <v>393</v>
      </c>
      <c r="G121" s="9" t="s">
        <v>393</v>
      </c>
      <c r="H121" s="77" t="s">
        <v>393</v>
      </c>
      <c r="I121" s="75" t="s">
        <v>393</v>
      </c>
      <c r="J121" s="59" t="s">
        <v>393</v>
      </c>
      <c r="K121" s="51" t="s">
        <v>393</v>
      </c>
      <c r="L121" s="16" t="s">
        <v>393</v>
      </c>
      <c r="M121" s="35"/>
    </row>
    <row r="122" spans="1:13" hidden="1">
      <c r="A122" s="35"/>
      <c r="B122" s="13"/>
      <c r="C122" s="8" t="s">
        <v>393</v>
      </c>
      <c r="D122" s="17" t="s">
        <v>393</v>
      </c>
      <c r="E122" s="17" t="s">
        <v>393</v>
      </c>
      <c r="F122" s="9" t="s">
        <v>393</v>
      </c>
      <c r="G122" s="9" t="s">
        <v>393</v>
      </c>
      <c r="H122" s="77" t="s">
        <v>393</v>
      </c>
      <c r="I122" s="75" t="s">
        <v>393</v>
      </c>
      <c r="J122" s="59" t="s">
        <v>393</v>
      </c>
      <c r="K122" s="51" t="s">
        <v>393</v>
      </c>
      <c r="L122" s="16" t="s">
        <v>393</v>
      </c>
      <c r="M122" s="35"/>
    </row>
    <row r="123" spans="1:13" hidden="1">
      <c r="A123" s="35"/>
      <c r="B123" s="13"/>
      <c r="C123" s="8" t="s">
        <v>393</v>
      </c>
      <c r="D123" s="17" t="s">
        <v>393</v>
      </c>
      <c r="E123" s="17" t="s">
        <v>393</v>
      </c>
      <c r="F123" s="9" t="s">
        <v>393</v>
      </c>
      <c r="G123" s="9" t="s">
        <v>393</v>
      </c>
      <c r="H123" s="77" t="s">
        <v>393</v>
      </c>
      <c r="I123" s="75" t="s">
        <v>393</v>
      </c>
      <c r="J123" s="59" t="s">
        <v>393</v>
      </c>
      <c r="K123" s="51" t="s">
        <v>393</v>
      </c>
      <c r="L123" s="16" t="s">
        <v>393</v>
      </c>
      <c r="M123" s="35"/>
    </row>
    <row r="124" spans="1:13" hidden="1">
      <c r="A124" s="35"/>
      <c r="B124" s="13"/>
      <c r="C124" s="8" t="s">
        <v>393</v>
      </c>
      <c r="D124" s="17" t="s">
        <v>393</v>
      </c>
      <c r="E124" s="17" t="s">
        <v>393</v>
      </c>
      <c r="F124" s="9" t="s">
        <v>393</v>
      </c>
      <c r="G124" s="9" t="s">
        <v>393</v>
      </c>
      <c r="H124" s="77" t="s">
        <v>393</v>
      </c>
      <c r="I124" s="75" t="s">
        <v>393</v>
      </c>
      <c r="J124" s="59" t="s">
        <v>393</v>
      </c>
      <c r="K124" s="51" t="s">
        <v>393</v>
      </c>
      <c r="L124" s="16" t="s">
        <v>393</v>
      </c>
      <c r="M124" s="35"/>
    </row>
    <row r="125" spans="1:13" hidden="1">
      <c r="A125" s="35"/>
      <c r="B125" s="13"/>
      <c r="C125" s="8" t="s">
        <v>393</v>
      </c>
      <c r="D125" s="17" t="s">
        <v>393</v>
      </c>
      <c r="E125" s="17" t="s">
        <v>393</v>
      </c>
      <c r="F125" s="9" t="s">
        <v>393</v>
      </c>
      <c r="G125" s="9" t="s">
        <v>393</v>
      </c>
      <c r="H125" s="77" t="s">
        <v>393</v>
      </c>
      <c r="I125" s="75" t="s">
        <v>393</v>
      </c>
      <c r="J125" s="59" t="s">
        <v>393</v>
      </c>
      <c r="K125" s="51" t="s">
        <v>393</v>
      </c>
      <c r="L125" s="16" t="s">
        <v>393</v>
      </c>
      <c r="M125" s="35"/>
    </row>
    <row r="126" spans="1:13" hidden="1">
      <c r="A126" s="35"/>
      <c r="B126" s="13"/>
      <c r="C126" s="8" t="s">
        <v>393</v>
      </c>
      <c r="D126" s="17" t="s">
        <v>393</v>
      </c>
      <c r="E126" s="17" t="s">
        <v>393</v>
      </c>
      <c r="F126" s="9" t="s">
        <v>393</v>
      </c>
      <c r="G126" s="9" t="s">
        <v>393</v>
      </c>
      <c r="H126" s="77" t="s">
        <v>393</v>
      </c>
      <c r="I126" s="75" t="s">
        <v>393</v>
      </c>
      <c r="J126" s="59" t="s">
        <v>393</v>
      </c>
      <c r="K126" s="51" t="s">
        <v>393</v>
      </c>
      <c r="L126" s="16" t="s">
        <v>393</v>
      </c>
      <c r="M126" s="35"/>
    </row>
    <row r="127" spans="1:13" ht="15.75" hidden="1" thickBot="1">
      <c r="A127" s="35"/>
      <c r="B127" s="14"/>
      <c r="C127" s="53" t="s">
        <v>393</v>
      </c>
      <c r="D127" s="54" t="s">
        <v>393</v>
      </c>
      <c r="E127" s="54" t="s">
        <v>393</v>
      </c>
      <c r="F127" s="55" t="s">
        <v>393</v>
      </c>
      <c r="G127" s="55" t="s">
        <v>393</v>
      </c>
      <c r="H127" s="78" t="s">
        <v>393</v>
      </c>
      <c r="I127" s="76" t="s">
        <v>393</v>
      </c>
      <c r="J127" s="60" t="s">
        <v>393</v>
      </c>
      <c r="K127" s="57" t="s">
        <v>393</v>
      </c>
      <c r="L127" s="58" t="s">
        <v>393</v>
      </c>
      <c r="M127" s="35"/>
    </row>
    <row r="128" spans="1:13" s="35" customFormat="1">
      <c r="B128" s="36"/>
      <c r="C128" s="37"/>
      <c r="D128" s="38"/>
      <c r="E128" s="38"/>
      <c r="F128" s="39"/>
      <c r="G128" s="39"/>
      <c r="H128" s="39"/>
      <c r="I128" s="40"/>
      <c r="J128" s="90"/>
      <c r="K128" s="41"/>
      <c r="L128" s="38"/>
    </row>
    <row r="129" spans="1:13" customFormat="1" ht="66.599999999999994" hidden="1" customHeight="1" thickBot="1">
      <c r="A129" s="91"/>
      <c r="B129" s="162" t="s">
        <v>124</v>
      </c>
      <c r="C129" s="163"/>
      <c r="D129" s="163"/>
      <c r="E129" s="163"/>
      <c r="F129" s="163"/>
      <c r="G129" s="163"/>
      <c r="H129" s="163"/>
      <c r="I129" s="163"/>
      <c r="J129" s="163"/>
      <c r="K129" s="163"/>
      <c r="L129" s="164"/>
      <c r="M129" s="91"/>
    </row>
    <row r="130" spans="1:13" customFormat="1" ht="33.950000000000003" hidden="1" customHeight="1" thickBot="1">
      <c r="A130" s="91"/>
      <c r="B130" s="31" t="s">
        <v>12</v>
      </c>
      <c r="C130" s="23" t="s">
        <v>5</v>
      </c>
      <c r="D130" s="23" t="s">
        <v>7</v>
      </c>
      <c r="E130" s="25" t="s">
        <v>121</v>
      </c>
      <c r="F130" s="24" t="s">
        <v>122</v>
      </c>
      <c r="G130" s="24" t="s">
        <v>108</v>
      </c>
      <c r="H130" s="24" t="s">
        <v>0</v>
      </c>
      <c r="I130" s="25" t="s">
        <v>8</v>
      </c>
      <c r="J130" s="23" t="s">
        <v>98</v>
      </c>
      <c r="K130" s="25" t="s">
        <v>106</v>
      </c>
      <c r="L130" s="32" t="s">
        <v>13</v>
      </c>
      <c r="M130" s="91"/>
    </row>
    <row r="131" spans="1:13" customFormat="1" hidden="1">
      <c r="A131" s="91"/>
      <c r="B131" s="13"/>
      <c r="C131" s="8" t="s">
        <v>393</v>
      </c>
      <c r="D131" s="17" t="s">
        <v>393</v>
      </c>
      <c r="E131" s="17" t="s">
        <v>393</v>
      </c>
      <c r="F131" s="9" t="s">
        <v>393</v>
      </c>
      <c r="G131" s="9" t="s">
        <v>393</v>
      </c>
      <c r="H131" s="77" t="s">
        <v>393</v>
      </c>
      <c r="I131" s="75" t="s">
        <v>393</v>
      </c>
      <c r="J131" s="59" t="s">
        <v>393</v>
      </c>
      <c r="K131" s="51" t="s">
        <v>393</v>
      </c>
      <c r="L131" s="16" t="s">
        <v>393</v>
      </c>
      <c r="M131" s="91"/>
    </row>
    <row r="132" spans="1:13" customFormat="1" hidden="1">
      <c r="A132" s="91"/>
      <c r="B132" s="13"/>
      <c r="C132" s="8" t="s">
        <v>393</v>
      </c>
      <c r="D132" s="17" t="s">
        <v>393</v>
      </c>
      <c r="E132" s="17" t="s">
        <v>393</v>
      </c>
      <c r="F132" s="9" t="s">
        <v>393</v>
      </c>
      <c r="G132" s="9" t="s">
        <v>393</v>
      </c>
      <c r="H132" s="77" t="s">
        <v>393</v>
      </c>
      <c r="I132" s="75" t="s">
        <v>393</v>
      </c>
      <c r="J132" s="59" t="s">
        <v>393</v>
      </c>
      <c r="K132" s="51" t="s">
        <v>393</v>
      </c>
      <c r="L132" s="16" t="s">
        <v>393</v>
      </c>
      <c r="M132" s="91"/>
    </row>
    <row r="133" spans="1:13" customFormat="1" hidden="1">
      <c r="A133" s="91"/>
      <c r="B133" s="13"/>
      <c r="C133" s="8" t="s">
        <v>393</v>
      </c>
      <c r="D133" s="17" t="s">
        <v>393</v>
      </c>
      <c r="E133" s="17" t="s">
        <v>393</v>
      </c>
      <c r="F133" s="9" t="s">
        <v>393</v>
      </c>
      <c r="G133" s="9" t="s">
        <v>393</v>
      </c>
      <c r="H133" s="77" t="s">
        <v>393</v>
      </c>
      <c r="I133" s="75" t="s">
        <v>393</v>
      </c>
      <c r="J133" s="59" t="s">
        <v>393</v>
      </c>
      <c r="K133" s="51" t="s">
        <v>393</v>
      </c>
      <c r="L133" s="16" t="s">
        <v>393</v>
      </c>
      <c r="M133" s="91"/>
    </row>
    <row r="134" spans="1:13" customFormat="1" hidden="1">
      <c r="A134" s="91"/>
      <c r="B134" s="13"/>
      <c r="C134" s="8" t="s">
        <v>393</v>
      </c>
      <c r="D134" s="17" t="s">
        <v>393</v>
      </c>
      <c r="E134" s="17" t="s">
        <v>393</v>
      </c>
      <c r="F134" s="9" t="s">
        <v>393</v>
      </c>
      <c r="G134" s="9" t="s">
        <v>393</v>
      </c>
      <c r="H134" s="77" t="s">
        <v>393</v>
      </c>
      <c r="I134" s="75" t="s">
        <v>393</v>
      </c>
      <c r="J134" s="59" t="s">
        <v>393</v>
      </c>
      <c r="K134" s="51" t="s">
        <v>393</v>
      </c>
      <c r="L134" s="16" t="s">
        <v>393</v>
      </c>
      <c r="M134" s="91"/>
    </row>
    <row r="135" spans="1:13" customFormat="1" hidden="1">
      <c r="A135" s="91"/>
      <c r="B135" s="13"/>
      <c r="C135" s="8" t="s">
        <v>393</v>
      </c>
      <c r="D135" s="17" t="s">
        <v>393</v>
      </c>
      <c r="E135" s="17" t="s">
        <v>393</v>
      </c>
      <c r="F135" s="9" t="s">
        <v>393</v>
      </c>
      <c r="G135" s="9" t="s">
        <v>393</v>
      </c>
      <c r="H135" s="77" t="s">
        <v>393</v>
      </c>
      <c r="I135" s="75" t="s">
        <v>393</v>
      </c>
      <c r="J135" s="59" t="s">
        <v>393</v>
      </c>
      <c r="K135" s="51" t="s">
        <v>393</v>
      </c>
      <c r="L135" s="16" t="s">
        <v>393</v>
      </c>
      <c r="M135" s="91"/>
    </row>
    <row r="136" spans="1:13" customFormat="1" hidden="1">
      <c r="A136" s="91"/>
      <c r="B136" s="13"/>
      <c r="C136" s="8" t="s">
        <v>393</v>
      </c>
      <c r="D136" s="17" t="s">
        <v>393</v>
      </c>
      <c r="E136" s="17" t="s">
        <v>393</v>
      </c>
      <c r="F136" s="9" t="s">
        <v>393</v>
      </c>
      <c r="G136" s="9" t="s">
        <v>393</v>
      </c>
      <c r="H136" s="77" t="s">
        <v>393</v>
      </c>
      <c r="I136" s="75" t="s">
        <v>393</v>
      </c>
      <c r="J136" s="59" t="s">
        <v>393</v>
      </c>
      <c r="K136" s="51" t="s">
        <v>393</v>
      </c>
      <c r="L136" s="16" t="s">
        <v>393</v>
      </c>
      <c r="M136" s="91"/>
    </row>
    <row r="137" spans="1:13" customFormat="1" hidden="1">
      <c r="A137" s="91"/>
      <c r="B137" s="13"/>
      <c r="C137" s="8" t="s">
        <v>393</v>
      </c>
      <c r="D137" s="17" t="s">
        <v>393</v>
      </c>
      <c r="E137" s="17" t="s">
        <v>393</v>
      </c>
      <c r="F137" s="9" t="s">
        <v>393</v>
      </c>
      <c r="G137" s="9" t="s">
        <v>393</v>
      </c>
      <c r="H137" s="77" t="s">
        <v>393</v>
      </c>
      <c r="I137" s="75" t="s">
        <v>393</v>
      </c>
      <c r="J137" s="59" t="s">
        <v>393</v>
      </c>
      <c r="K137" s="51" t="s">
        <v>393</v>
      </c>
      <c r="L137" s="16" t="s">
        <v>393</v>
      </c>
      <c r="M137" s="91"/>
    </row>
    <row r="138" spans="1:13" customFormat="1" hidden="1">
      <c r="A138" s="91"/>
      <c r="B138" s="13"/>
      <c r="C138" s="8" t="s">
        <v>393</v>
      </c>
      <c r="D138" s="17" t="s">
        <v>393</v>
      </c>
      <c r="E138" s="17" t="s">
        <v>393</v>
      </c>
      <c r="F138" s="9" t="s">
        <v>393</v>
      </c>
      <c r="G138" s="9" t="s">
        <v>393</v>
      </c>
      <c r="H138" s="77" t="s">
        <v>393</v>
      </c>
      <c r="I138" s="75" t="s">
        <v>393</v>
      </c>
      <c r="J138" s="59" t="s">
        <v>393</v>
      </c>
      <c r="K138" s="51" t="s">
        <v>393</v>
      </c>
      <c r="L138" s="16" t="s">
        <v>393</v>
      </c>
      <c r="M138" s="91"/>
    </row>
    <row r="139" spans="1:13" customFormat="1" hidden="1">
      <c r="A139" s="91"/>
      <c r="B139" s="13"/>
      <c r="C139" s="8" t="s">
        <v>393</v>
      </c>
      <c r="D139" s="17" t="s">
        <v>393</v>
      </c>
      <c r="E139" s="17" t="s">
        <v>393</v>
      </c>
      <c r="F139" s="9" t="s">
        <v>393</v>
      </c>
      <c r="G139" s="9" t="s">
        <v>393</v>
      </c>
      <c r="H139" s="77" t="s">
        <v>393</v>
      </c>
      <c r="I139" s="75" t="s">
        <v>393</v>
      </c>
      <c r="J139" s="59" t="s">
        <v>393</v>
      </c>
      <c r="K139" s="51" t="s">
        <v>393</v>
      </c>
      <c r="L139" s="16" t="s">
        <v>393</v>
      </c>
      <c r="M139" s="91"/>
    </row>
    <row r="140" spans="1:13" customFormat="1" hidden="1">
      <c r="A140" s="91"/>
      <c r="B140" s="13"/>
      <c r="C140" s="8" t="s">
        <v>393</v>
      </c>
      <c r="D140" s="17" t="s">
        <v>393</v>
      </c>
      <c r="E140" s="17" t="s">
        <v>393</v>
      </c>
      <c r="F140" s="9" t="s">
        <v>393</v>
      </c>
      <c r="G140" s="9" t="s">
        <v>393</v>
      </c>
      <c r="H140" s="77" t="s">
        <v>393</v>
      </c>
      <c r="I140" s="75" t="s">
        <v>393</v>
      </c>
      <c r="J140" s="59" t="s">
        <v>393</v>
      </c>
      <c r="K140" s="51" t="s">
        <v>393</v>
      </c>
      <c r="L140" s="16" t="s">
        <v>393</v>
      </c>
      <c r="M140" s="91"/>
    </row>
    <row r="141" spans="1:13" customFormat="1" ht="15.75" hidden="1" thickBot="1">
      <c r="A141" s="91"/>
      <c r="B141" s="14"/>
      <c r="C141" s="53" t="s">
        <v>393</v>
      </c>
      <c r="D141" s="54" t="s">
        <v>393</v>
      </c>
      <c r="E141" s="54" t="s">
        <v>393</v>
      </c>
      <c r="F141" s="55" t="s">
        <v>393</v>
      </c>
      <c r="G141" s="55" t="s">
        <v>393</v>
      </c>
      <c r="H141" s="78" t="s">
        <v>393</v>
      </c>
      <c r="I141" s="76" t="s">
        <v>393</v>
      </c>
      <c r="J141" s="60" t="s">
        <v>393</v>
      </c>
      <c r="K141" s="57" t="s">
        <v>393</v>
      </c>
      <c r="L141" s="58" t="s">
        <v>393</v>
      </c>
      <c r="M141" s="91"/>
    </row>
    <row r="142" spans="1:13" customFormat="1" ht="15.75" hidden="1" thickBot="1">
      <c r="A142" s="91"/>
      <c r="B142" s="91"/>
      <c r="C142" s="91"/>
      <c r="D142" s="91"/>
      <c r="E142" s="91"/>
      <c r="F142" s="91"/>
      <c r="G142" s="91"/>
      <c r="H142" s="91"/>
      <c r="I142" s="91"/>
      <c r="J142" s="91"/>
      <c r="K142" s="91"/>
      <c r="L142" s="91"/>
      <c r="M142" s="91"/>
    </row>
    <row r="143" spans="1:13" customFormat="1" ht="15.75" thickBot="1">
      <c r="A143" s="91"/>
      <c r="B143" s="91"/>
      <c r="C143" s="91"/>
      <c r="D143" s="91"/>
      <c r="E143" s="91"/>
      <c r="F143" s="91"/>
      <c r="G143" s="91"/>
      <c r="H143" s="91"/>
      <c r="I143" s="91"/>
      <c r="J143" s="91"/>
      <c r="K143" s="91"/>
      <c r="L143" s="91"/>
      <c r="M143" s="91"/>
    </row>
    <row r="144" spans="1:13" ht="33.950000000000003" customHeight="1" thickBot="1">
      <c r="A144" s="35"/>
      <c r="B144" s="165" t="s">
        <v>411</v>
      </c>
      <c r="C144" s="166"/>
      <c r="D144" s="166"/>
      <c r="E144" s="166"/>
      <c r="F144" s="166"/>
      <c r="G144" s="166"/>
      <c r="H144" s="166"/>
      <c r="I144" s="166"/>
      <c r="J144" s="166"/>
      <c r="K144" s="166"/>
      <c r="L144" s="167"/>
      <c r="M144" s="35"/>
    </row>
    <row r="145" spans="1:13" ht="33.950000000000003" customHeight="1" thickBot="1">
      <c r="A145" s="35"/>
      <c r="B145" s="31" t="s">
        <v>12</v>
      </c>
      <c r="C145" s="23" t="s">
        <v>5</v>
      </c>
      <c r="D145" s="23" t="s">
        <v>7</v>
      </c>
      <c r="E145" s="25" t="s">
        <v>121</v>
      </c>
      <c r="F145" s="24" t="s">
        <v>122</v>
      </c>
      <c r="G145" s="24" t="s">
        <v>108</v>
      </c>
      <c r="H145" s="24" t="s">
        <v>0</v>
      </c>
      <c r="I145" s="25" t="s">
        <v>8</v>
      </c>
      <c r="J145" s="23" t="s">
        <v>98</v>
      </c>
      <c r="K145" s="25" t="s">
        <v>106</v>
      </c>
      <c r="L145" s="32" t="s">
        <v>13</v>
      </c>
      <c r="M145" s="35"/>
    </row>
    <row r="146" spans="1:13" ht="45" customHeight="1" thickBot="1">
      <c r="A146" s="35"/>
      <c r="B146" s="149">
        <v>7842</v>
      </c>
      <c r="C146" s="150" t="s">
        <v>377</v>
      </c>
      <c r="D146" s="151" t="s">
        <v>236</v>
      </c>
      <c r="E146" s="151" t="s">
        <v>355</v>
      </c>
      <c r="F146" s="152">
        <v>330</v>
      </c>
      <c r="G146" s="153">
        <v>24</v>
      </c>
      <c r="H146" s="154" t="s">
        <v>256</v>
      </c>
      <c r="I146" s="155">
        <v>3.99</v>
      </c>
      <c r="J146" s="159" t="s">
        <v>406</v>
      </c>
      <c r="K146" s="157" t="s">
        <v>357</v>
      </c>
      <c r="L146" s="158" t="s">
        <v>17</v>
      </c>
      <c r="M146" s="35"/>
    </row>
    <row r="147" spans="1:13" hidden="1">
      <c r="A147" s="35"/>
      <c r="B147" s="4"/>
      <c r="C147" s="5" t="s">
        <v>393</v>
      </c>
      <c r="D147" s="15" t="s">
        <v>393</v>
      </c>
      <c r="E147" s="15" t="s">
        <v>393</v>
      </c>
      <c r="F147" s="6" t="s">
        <v>393</v>
      </c>
      <c r="G147" s="6" t="s">
        <v>393</v>
      </c>
      <c r="H147" s="79" t="s">
        <v>393</v>
      </c>
      <c r="I147" s="148" t="s">
        <v>393</v>
      </c>
      <c r="J147" s="134"/>
      <c r="K147" s="52" t="s">
        <v>393</v>
      </c>
      <c r="L147" s="27" t="s">
        <v>393</v>
      </c>
      <c r="M147" s="35"/>
    </row>
    <row r="148" spans="1:13" hidden="1">
      <c r="A148" s="35"/>
      <c r="B148" s="7"/>
      <c r="C148" s="8" t="s">
        <v>393</v>
      </c>
      <c r="D148" s="17" t="s">
        <v>393</v>
      </c>
      <c r="E148" s="17" t="s">
        <v>393</v>
      </c>
      <c r="F148" s="9" t="s">
        <v>393</v>
      </c>
      <c r="G148" s="9" t="s">
        <v>393</v>
      </c>
      <c r="H148" s="77" t="s">
        <v>393</v>
      </c>
      <c r="I148" s="75" t="s">
        <v>393</v>
      </c>
      <c r="J148" s="59"/>
      <c r="K148" s="51" t="s">
        <v>393</v>
      </c>
      <c r="L148" s="16" t="s">
        <v>393</v>
      </c>
      <c r="M148" s="35"/>
    </row>
    <row r="149" spans="1:13" hidden="1">
      <c r="A149" s="35"/>
      <c r="B149" s="7"/>
      <c r="C149" s="8" t="s">
        <v>393</v>
      </c>
      <c r="D149" s="17" t="s">
        <v>393</v>
      </c>
      <c r="E149" s="17" t="s">
        <v>393</v>
      </c>
      <c r="F149" s="9" t="s">
        <v>393</v>
      </c>
      <c r="G149" s="9" t="s">
        <v>393</v>
      </c>
      <c r="H149" s="77" t="s">
        <v>393</v>
      </c>
      <c r="I149" s="75" t="s">
        <v>393</v>
      </c>
      <c r="J149" s="59"/>
      <c r="K149" s="51" t="s">
        <v>393</v>
      </c>
      <c r="L149" s="16" t="s">
        <v>393</v>
      </c>
      <c r="M149" s="35"/>
    </row>
    <row r="150" spans="1:13" hidden="1">
      <c r="A150" s="35"/>
      <c r="B150" s="7"/>
      <c r="C150" s="8" t="s">
        <v>393</v>
      </c>
      <c r="D150" s="17" t="s">
        <v>393</v>
      </c>
      <c r="E150" s="17" t="s">
        <v>393</v>
      </c>
      <c r="F150" s="9" t="s">
        <v>393</v>
      </c>
      <c r="G150" s="9" t="s">
        <v>393</v>
      </c>
      <c r="H150" s="77" t="s">
        <v>393</v>
      </c>
      <c r="I150" s="75" t="s">
        <v>393</v>
      </c>
      <c r="J150" s="59"/>
      <c r="K150" s="51" t="s">
        <v>393</v>
      </c>
      <c r="L150" s="16" t="s">
        <v>393</v>
      </c>
      <c r="M150" s="35"/>
    </row>
    <row r="151" spans="1:13" hidden="1">
      <c r="A151" s="35"/>
      <c r="B151" s="7"/>
      <c r="C151" s="8" t="s">
        <v>393</v>
      </c>
      <c r="D151" s="17" t="s">
        <v>393</v>
      </c>
      <c r="E151" s="17" t="s">
        <v>393</v>
      </c>
      <c r="F151" s="9" t="s">
        <v>393</v>
      </c>
      <c r="G151" s="9" t="s">
        <v>393</v>
      </c>
      <c r="H151" s="77" t="s">
        <v>393</v>
      </c>
      <c r="I151" s="75" t="s">
        <v>393</v>
      </c>
      <c r="J151" s="59"/>
      <c r="K151" s="51" t="s">
        <v>393</v>
      </c>
      <c r="L151" s="16" t="s">
        <v>393</v>
      </c>
      <c r="M151" s="35"/>
    </row>
    <row r="152" spans="1:13" hidden="1">
      <c r="A152" s="35"/>
      <c r="B152" s="7"/>
      <c r="C152" s="8" t="s">
        <v>393</v>
      </c>
      <c r="D152" s="17" t="s">
        <v>393</v>
      </c>
      <c r="E152" s="17" t="s">
        <v>393</v>
      </c>
      <c r="F152" s="9" t="s">
        <v>393</v>
      </c>
      <c r="G152" s="9" t="s">
        <v>393</v>
      </c>
      <c r="H152" s="77" t="s">
        <v>393</v>
      </c>
      <c r="I152" s="75" t="s">
        <v>393</v>
      </c>
      <c r="J152" s="59"/>
      <c r="K152" s="51" t="s">
        <v>393</v>
      </c>
      <c r="L152" s="16" t="s">
        <v>393</v>
      </c>
      <c r="M152" s="35"/>
    </row>
    <row r="153" spans="1:13" hidden="1">
      <c r="A153" s="35"/>
      <c r="B153" s="7"/>
      <c r="C153" s="8" t="s">
        <v>393</v>
      </c>
      <c r="D153" s="17" t="s">
        <v>393</v>
      </c>
      <c r="E153" s="17" t="s">
        <v>393</v>
      </c>
      <c r="F153" s="9" t="s">
        <v>393</v>
      </c>
      <c r="G153" s="9" t="s">
        <v>393</v>
      </c>
      <c r="H153" s="77" t="s">
        <v>393</v>
      </c>
      <c r="I153" s="75" t="s">
        <v>393</v>
      </c>
      <c r="J153" s="59"/>
      <c r="K153" s="51" t="s">
        <v>393</v>
      </c>
      <c r="L153" s="16" t="s">
        <v>393</v>
      </c>
      <c r="M153" s="35"/>
    </row>
    <row r="154" spans="1:13" hidden="1">
      <c r="A154" s="35"/>
      <c r="B154" s="7"/>
      <c r="C154" s="8" t="s">
        <v>393</v>
      </c>
      <c r="D154" s="17" t="s">
        <v>393</v>
      </c>
      <c r="E154" s="17" t="s">
        <v>393</v>
      </c>
      <c r="F154" s="9" t="s">
        <v>393</v>
      </c>
      <c r="G154" s="9" t="s">
        <v>393</v>
      </c>
      <c r="H154" s="77" t="s">
        <v>393</v>
      </c>
      <c r="I154" s="75" t="s">
        <v>393</v>
      </c>
      <c r="J154" s="59"/>
      <c r="K154" s="51" t="s">
        <v>393</v>
      </c>
      <c r="L154" s="16" t="s">
        <v>393</v>
      </c>
      <c r="M154" s="35"/>
    </row>
    <row r="155" spans="1:13" hidden="1">
      <c r="A155" s="35"/>
      <c r="B155" s="7"/>
      <c r="C155" s="8" t="s">
        <v>393</v>
      </c>
      <c r="D155" s="17" t="s">
        <v>393</v>
      </c>
      <c r="E155" s="17" t="s">
        <v>393</v>
      </c>
      <c r="F155" s="9" t="s">
        <v>393</v>
      </c>
      <c r="G155" s="9" t="s">
        <v>393</v>
      </c>
      <c r="H155" s="77" t="s">
        <v>393</v>
      </c>
      <c r="I155" s="75" t="s">
        <v>393</v>
      </c>
      <c r="J155" s="59"/>
      <c r="K155" s="51" t="s">
        <v>393</v>
      </c>
      <c r="L155" s="16" t="s">
        <v>393</v>
      </c>
      <c r="M155" s="35"/>
    </row>
    <row r="156" spans="1:13" hidden="1">
      <c r="A156" s="35"/>
      <c r="B156" s="7"/>
      <c r="C156" s="8" t="s">
        <v>393</v>
      </c>
      <c r="D156" s="17" t="s">
        <v>393</v>
      </c>
      <c r="E156" s="17" t="s">
        <v>393</v>
      </c>
      <c r="F156" s="9" t="s">
        <v>393</v>
      </c>
      <c r="G156" s="9" t="s">
        <v>393</v>
      </c>
      <c r="H156" s="77" t="s">
        <v>393</v>
      </c>
      <c r="I156" s="75" t="s">
        <v>393</v>
      </c>
      <c r="J156" s="59"/>
      <c r="K156" s="51" t="s">
        <v>393</v>
      </c>
      <c r="L156" s="16" t="s">
        <v>393</v>
      </c>
      <c r="M156" s="35"/>
    </row>
    <row r="157" spans="1:13" hidden="1">
      <c r="A157" s="35"/>
      <c r="B157" s="7"/>
      <c r="C157" s="8" t="s">
        <v>393</v>
      </c>
      <c r="D157" s="17" t="s">
        <v>393</v>
      </c>
      <c r="E157" s="17" t="s">
        <v>393</v>
      </c>
      <c r="F157" s="9" t="s">
        <v>393</v>
      </c>
      <c r="G157" s="9" t="s">
        <v>393</v>
      </c>
      <c r="H157" s="77" t="s">
        <v>393</v>
      </c>
      <c r="I157" s="75" t="s">
        <v>393</v>
      </c>
      <c r="J157" s="59"/>
      <c r="K157" s="51" t="s">
        <v>393</v>
      </c>
      <c r="L157" s="16" t="s">
        <v>393</v>
      </c>
      <c r="M157" s="35"/>
    </row>
    <row r="158" spans="1:13" hidden="1">
      <c r="A158" s="35"/>
      <c r="B158" s="7"/>
      <c r="C158" s="8" t="s">
        <v>393</v>
      </c>
      <c r="D158" s="17" t="s">
        <v>393</v>
      </c>
      <c r="E158" s="17" t="s">
        <v>393</v>
      </c>
      <c r="F158" s="9" t="s">
        <v>393</v>
      </c>
      <c r="G158" s="9" t="s">
        <v>393</v>
      </c>
      <c r="H158" s="77" t="s">
        <v>393</v>
      </c>
      <c r="I158" s="75" t="s">
        <v>393</v>
      </c>
      <c r="J158" s="59"/>
      <c r="K158" s="51" t="s">
        <v>393</v>
      </c>
      <c r="L158" s="16" t="s">
        <v>393</v>
      </c>
      <c r="M158" s="35"/>
    </row>
    <row r="159" spans="1:13" hidden="1">
      <c r="A159" s="35"/>
      <c r="B159" s="7"/>
      <c r="C159" s="8" t="s">
        <v>393</v>
      </c>
      <c r="D159" s="17" t="s">
        <v>393</v>
      </c>
      <c r="E159" s="17" t="s">
        <v>393</v>
      </c>
      <c r="F159" s="9" t="s">
        <v>393</v>
      </c>
      <c r="G159" s="9" t="s">
        <v>393</v>
      </c>
      <c r="H159" s="77" t="s">
        <v>393</v>
      </c>
      <c r="I159" s="75" t="s">
        <v>393</v>
      </c>
      <c r="J159" s="59"/>
      <c r="K159" s="51" t="s">
        <v>393</v>
      </c>
      <c r="L159" s="16" t="s">
        <v>393</v>
      </c>
      <c r="M159" s="35"/>
    </row>
    <row r="160" spans="1:13" hidden="1">
      <c r="A160" s="35"/>
      <c r="B160" s="7"/>
      <c r="C160" s="8" t="s">
        <v>393</v>
      </c>
      <c r="D160" s="17" t="s">
        <v>393</v>
      </c>
      <c r="E160" s="17" t="s">
        <v>393</v>
      </c>
      <c r="F160" s="9" t="s">
        <v>393</v>
      </c>
      <c r="G160" s="9" t="s">
        <v>393</v>
      </c>
      <c r="H160" s="77" t="s">
        <v>393</v>
      </c>
      <c r="I160" s="75" t="s">
        <v>393</v>
      </c>
      <c r="J160" s="59"/>
      <c r="K160" s="51" t="s">
        <v>393</v>
      </c>
      <c r="L160" s="16" t="s">
        <v>393</v>
      </c>
      <c r="M160" s="35"/>
    </row>
    <row r="161" spans="1:13" hidden="1">
      <c r="A161" s="35"/>
      <c r="B161" s="7"/>
      <c r="C161" s="8" t="s">
        <v>393</v>
      </c>
      <c r="D161" s="17" t="s">
        <v>393</v>
      </c>
      <c r="E161" s="17" t="s">
        <v>393</v>
      </c>
      <c r="F161" s="9" t="s">
        <v>393</v>
      </c>
      <c r="G161" s="9" t="s">
        <v>393</v>
      </c>
      <c r="H161" s="77" t="s">
        <v>393</v>
      </c>
      <c r="I161" s="75" t="s">
        <v>393</v>
      </c>
      <c r="J161" s="59"/>
      <c r="K161" s="51" t="s">
        <v>393</v>
      </c>
      <c r="L161" s="16" t="s">
        <v>393</v>
      </c>
      <c r="M161" s="35"/>
    </row>
    <row r="162" spans="1:13" hidden="1">
      <c r="A162" s="35"/>
      <c r="B162" s="7"/>
      <c r="C162" s="8" t="s">
        <v>393</v>
      </c>
      <c r="D162" s="17" t="s">
        <v>393</v>
      </c>
      <c r="E162" s="17" t="s">
        <v>393</v>
      </c>
      <c r="F162" s="9" t="s">
        <v>393</v>
      </c>
      <c r="G162" s="9" t="s">
        <v>393</v>
      </c>
      <c r="H162" s="77" t="s">
        <v>393</v>
      </c>
      <c r="I162" s="75" t="s">
        <v>393</v>
      </c>
      <c r="J162" s="59"/>
      <c r="K162" s="51" t="s">
        <v>393</v>
      </c>
      <c r="L162" s="16" t="s">
        <v>393</v>
      </c>
      <c r="M162" s="35"/>
    </row>
    <row r="163" spans="1:13" hidden="1">
      <c r="A163" s="35"/>
      <c r="B163" s="7"/>
      <c r="C163" s="8" t="s">
        <v>393</v>
      </c>
      <c r="D163" s="17" t="s">
        <v>393</v>
      </c>
      <c r="E163" s="17" t="s">
        <v>393</v>
      </c>
      <c r="F163" s="9" t="s">
        <v>393</v>
      </c>
      <c r="G163" s="9" t="s">
        <v>393</v>
      </c>
      <c r="H163" s="77" t="s">
        <v>393</v>
      </c>
      <c r="I163" s="75" t="s">
        <v>393</v>
      </c>
      <c r="J163" s="59"/>
      <c r="K163" s="51" t="s">
        <v>393</v>
      </c>
      <c r="L163" s="16" t="s">
        <v>393</v>
      </c>
      <c r="M163" s="35"/>
    </row>
    <row r="164" spans="1:13" hidden="1">
      <c r="A164" s="35"/>
      <c r="B164" s="7"/>
      <c r="C164" s="8" t="s">
        <v>393</v>
      </c>
      <c r="D164" s="17" t="s">
        <v>393</v>
      </c>
      <c r="E164" s="17" t="s">
        <v>393</v>
      </c>
      <c r="F164" s="9" t="s">
        <v>393</v>
      </c>
      <c r="G164" s="9" t="s">
        <v>393</v>
      </c>
      <c r="H164" s="77" t="s">
        <v>393</v>
      </c>
      <c r="I164" s="75" t="s">
        <v>393</v>
      </c>
      <c r="J164" s="59"/>
      <c r="K164" s="51" t="s">
        <v>393</v>
      </c>
      <c r="L164" s="16" t="s">
        <v>393</v>
      </c>
      <c r="M164" s="35"/>
    </row>
    <row r="165" spans="1:13" ht="15.75" hidden="1" thickBot="1">
      <c r="A165" s="35"/>
      <c r="B165" s="10"/>
      <c r="C165" s="53" t="s">
        <v>393</v>
      </c>
      <c r="D165" s="54" t="s">
        <v>393</v>
      </c>
      <c r="E165" s="54" t="s">
        <v>393</v>
      </c>
      <c r="F165" s="55" t="s">
        <v>393</v>
      </c>
      <c r="G165" s="55" t="s">
        <v>393</v>
      </c>
      <c r="H165" s="78" t="s">
        <v>393</v>
      </c>
      <c r="I165" s="76" t="s">
        <v>393</v>
      </c>
      <c r="J165" s="60"/>
      <c r="K165" s="57" t="s">
        <v>393</v>
      </c>
      <c r="L165" s="58" t="s">
        <v>393</v>
      </c>
      <c r="M165" s="35"/>
    </row>
    <row r="166" spans="1:13" s="11" customFormat="1" ht="15.75" thickBot="1">
      <c r="A166" s="33"/>
      <c r="B166" s="33"/>
      <c r="C166" s="33"/>
      <c r="D166" s="33"/>
      <c r="E166" s="33"/>
      <c r="F166" s="33"/>
      <c r="G166" s="33"/>
      <c r="H166" s="33"/>
      <c r="I166" s="33"/>
      <c r="J166" s="89"/>
      <c r="K166" s="33"/>
      <c r="L166" s="33"/>
      <c r="M166" s="33"/>
    </row>
    <row r="167" spans="1:13" ht="33.950000000000003" customHeight="1" thickBot="1">
      <c r="A167" s="35"/>
      <c r="B167" s="165" t="s">
        <v>410</v>
      </c>
      <c r="C167" s="166"/>
      <c r="D167" s="166"/>
      <c r="E167" s="166"/>
      <c r="F167" s="166"/>
      <c r="G167" s="166"/>
      <c r="H167" s="166"/>
      <c r="I167" s="166"/>
      <c r="J167" s="166"/>
      <c r="K167" s="166"/>
      <c r="L167" s="167"/>
      <c r="M167" s="35"/>
    </row>
    <row r="168" spans="1:13" ht="35.1" customHeight="1">
      <c r="A168" s="35"/>
      <c r="B168" s="13">
        <v>56170</v>
      </c>
      <c r="C168" s="8" t="s">
        <v>374</v>
      </c>
      <c r="D168" s="17" t="s">
        <v>167</v>
      </c>
      <c r="E168" s="17" t="s">
        <v>169</v>
      </c>
      <c r="F168" s="132">
        <v>473</v>
      </c>
      <c r="G168" s="9">
        <v>24</v>
      </c>
      <c r="H168" s="77" t="s">
        <v>171</v>
      </c>
      <c r="I168" s="75">
        <v>5.98</v>
      </c>
      <c r="J168" s="59"/>
      <c r="K168" s="51" t="s">
        <v>376</v>
      </c>
      <c r="L168" s="16" t="s">
        <v>88</v>
      </c>
      <c r="M168" s="35"/>
    </row>
    <row r="169" spans="1:13" ht="35.1" customHeight="1">
      <c r="A169" s="35"/>
      <c r="B169" s="13">
        <v>21410</v>
      </c>
      <c r="C169" s="8" t="s">
        <v>380</v>
      </c>
      <c r="D169" s="17" t="s">
        <v>167</v>
      </c>
      <c r="E169" s="17" t="s">
        <v>169</v>
      </c>
      <c r="F169" s="132">
        <v>473</v>
      </c>
      <c r="G169" s="9">
        <v>24</v>
      </c>
      <c r="H169" s="77" t="s">
        <v>171</v>
      </c>
      <c r="I169" s="75">
        <v>4.5</v>
      </c>
      <c r="J169" s="59"/>
      <c r="K169" s="51" t="s">
        <v>203</v>
      </c>
      <c r="L169" s="16" t="s">
        <v>75</v>
      </c>
      <c r="M169" s="35"/>
    </row>
    <row r="170" spans="1:13" ht="35.1" customHeight="1">
      <c r="A170" s="35"/>
      <c r="B170" s="13">
        <v>48340</v>
      </c>
      <c r="C170" s="8" t="s">
        <v>382</v>
      </c>
      <c r="D170" s="17" t="s">
        <v>167</v>
      </c>
      <c r="E170" s="17" t="s">
        <v>169</v>
      </c>
      <c r="F170" s="132">
        <v>473</v>
      </c>
      <c r="G170" s="9">
        <v>24</v>
      </c>
      <c r="H170" s="77" t="s">
        <v>171</v>
      </c>
      <c r="I170" s="75">
        <v>4.75</v>
      </c>
      <c r="J170" s="59"/>
      <c r="K170" s="51" t="s">
        <v>203</v>
      </c>
      <c r="L170" s="16" t="s">
        <v>75</v>
      </c>
      <c r="M170" s="35"/>
    </row>
    <row r="171" spans="1:13" ht="35.1" customHeight="1">
      <c r="A171" s="35"/>
      <c r="B171" s="13">
        <v>66834</v>
      </c>
      <c r="C171" s="8" t="s">
        <v>384</v>
      </c>
      <c r="D171" s="17" t="s">
        <v>167</v>
      </c>
      <c r="E171" s="17" t="s">
        <v>169</v>
      </c>
      <c r="F171" s="132">
        <v>473</v>
      </c>
      <c r="G171" s="9">
        <v>24</v>
      </c>
      <c r="H171" s="77" t="s">
        <v>171</v>
      </c>
      <c r="I171" s="75">
        <v>4</v>
      </c>
      <c r="J171" s="59"/>
      <c r="K171" s="51" t="s">
        <v>194</v>
      </c>
      <c r="L171" s="16" t="s">
        <v>87</v>
      </c>
      <c r="M171" s="35"/>
    </row>
    <row r="172" spans="1:13" ht="35.1" customHeight="1">
      <c r="A172" s="35"/>
      <c r="B172" s="13">
        <v>69001</v>
      </c>
      <c r="C172" s="8" t="s">
        <v>386</v>
      </c>
      <c r="D172" s="17" t="s">
        <v>167</v>
      </c>
      <c r="E172" s="17" t="s">
        <v>169</v>
      </c>
      <c r="F172" s="132">
        <v>473</v>
      </c>
      <c r="G172" s="9">
        <v>24</v>
      </c>
      <c r="H172" s="77" t="s">
        <v>171</v>
      </c>
      <c r="I172" s="75">
        <v>4.8899999999999997</v>
      </c>
      <c r="J172" s="59"/>
      <c r="K172" s="51" t="s">
        <v>388</v>
      </c>
      <c r="L172" s="16" t="s">
        <v>94</v>
      </c>
      <c r="M172" s="35"/>
    </row>
    <row r="173" spans="1:13" ht="35.1" customHeight="1" thickBot="1">
      <c r="A173" s="35"/>
      <c r="B173" s="14">
        <v>62403</v>
      </c>
      <c r="C173" s="53" t="s">
        <v>389</v>
      </c>
      <c r="D173" s="54" t="s">
        <v>167</v>
      </c>
      <c r="E173" s="54" t="s">
        <v>169</v>
      </c>
      <c r="F173" s="147">
        <v>473</v>
      </c>
      <c r="G173" s="55">
        <v>24</v>
      </c>
      <c r="H173" s="78" t="s">
        <v>171</v>
      </c>
      <c r="I173" s="76">
        <v>5.5</v>
      </c>
      <c r="J173" s="60"/>
      <c r="K173" s="57" t="s">
        <v>391</v>
      </c>
      <c r="L173" s="58" t="s">
        <v>407</v>
      </c>
      <c r="M173" s="35"/>
    </row>
    <row r="174" spans="1:13" hidden="1">
      <c r="A174" s="35"/>
      <c r="B174" s="4"/>
      <c r="C174" s="5" t="s">
        <v>393</v>
      </c>
      <c r="D174" s="15" t="s">
        <v>393</v>
      </c>
      <c r="E174" s="15" t="s">
        <v>393</v>
      </c>
      <c r="F174" s="6" t="s">
        <v>393</v>
      </c>
      <c r="G174" s="6" t="s">
        <v>393</v>
      </c>
      <c r="H174" s="79" t="s">
        <v>393</v>
      </c>
      <c r="I174" s="148" t="s">
        <v>393</v>
      </c>
      <c r="J174" s="134"/>
      <c r="K174" s="52" t="s">
        <v>393</v>
      </c>
      <c r="L174" s="27" t="s">
        <v>393</v>
      </c>
      <c r="M174" s="35"/>
    </row>
    <row r="175" spans="1:13" hidden="1">
      <c r="A175" s="35"/>
      <c r="B175" s="7"/>
      <c r="C175" s="8" t="s">
        <v>393</v>
      </c>
      <c r="D175" s="17" t="s">
        <v>393</v>
      </c>
      <c r="E175" s="17" t="s">
        <v>393</v>
      </c>
      <c r="F175" s="9" t="s">
        <v>393</v>
      </c>
      <c r="G175" s="9" t="s">
        <v>393</v>
      </c>
      <c r="H175" s="77" t="s">
        <v>393</v>
      </c>
      <c r="I175" s="75" t="s">
        <v>393</v>
      </c>
      <c r="J175" s="59"/>
      <c r="K175" s="51" t="s">
        <v>393</v>
      </c>
      <c r="L175" s="16" t="s">
        <v>393</v>
      </c>
      <c r="M175" s="35"/>
    </row>
    <row r="176" spans="1:13" hidden="1">
      <c r="A176" s="35"/>
      <c r="B176" s="7"/>
      <c r="C176" s="8" t="s">
        <v>393</v>
      </c>
      <c r="D176" s="17" t="s">
        <v>393</v>
      </c>
      <c r="E176" s="17" t="s">
        <v>393</v>
      </c>
      <c r="F176" s="9" t="s">
        <v>393</v>
      </c>
      <c r="G176" s="9" t="s">
        <v>393</v>
      </c>
      <c r="H176" s="77" t="s">
        <v>393</v>
      </c>
      <c r="I176" s="75" t="s">
        <v>393</v>
      </c>
      <c r="J176" s="59"/>
      <c r="K176" s="51" t="s">
        <v>393</v>
      </c>
      <c r="L176" s="16" t="s">
        <v>393</v>
      </c>
      <c r="M176" s="35"/>
    </row>
    <row r="177" spans="1:13" hidden="1">
      <c r="A177" s="35"/>
      <c r="B177" s="7"/>
      <c r="C177" s="8" t="s">
        <v>393</v>
      </c>
      <c r="D177" s="17" t="s">
        <v>393</v>
      </c>
      <c r="E177" s="17" t="s">
        <v>393</v>
      </c>
      <c r="F177" s="9" t="s">
        <v>393</v>
      </c>
      <c r="G177" s="9" t="s">
        <v>393</v>
      </c>
      <c r="H177" s="77" t="s">
        <v>393</v>
      </c>
      <c r="I177" s="75" t="s">
        <v>393</v>
      </c>
      <c r="J177" s="59"/>
      <c r="K177" s="51" t="s">
        <v>393</v>
      </c>
      <c r="L177" s="16" t="s">
        <v>393</v>
      </c>
      <c r="M177" s="35"/>
    </row>
    <row r="178" spans="1:13" hidden="1">
      <c r="A178" s="35"/>
      <c r="B178" s="34"/>
      <c r="C178" s="8" t="s">
        <v>393</v>
      </c>
      <c r="D178" s="17" t="s">
        <v>393</v>
      </c>
      <c r="E178" s="17" t="s">
        <v>393</v>
      </c>
      <c r="F178" s="9" t="s">
        <v>393</v>
      </c>
      <c r="G178" s="9" t="s">
        <v>393</v>
      </c>
      <c r="H178" s="77" t="s">
        <v>393</v>
      </c>
      <c r="I178" s="75" t="s">
        <v>393</v>
      </c>
      <c r="J178" s="59"/>
      <c r="K178" s="51" t="s">
        <v>393</v>
      </c>
      <c r="L178" s="16" t="s">
        <v>393</v>
      </c>
      <c r="M178" s="35"/>
    </row>
    <row r="179" spans="1:13" hidden="1">
      <c r="A179" s="35"/>
      <c r="B179" s="34"/>
      <c r="C179" s="8" t="s">
        <v>393</v>
      </c>
      <c r="D179" s="17" t="s">
        <v>393</v>
      </c>
      <c r="E179" s="17" t="s">
        <v>393</v>
      </c>
      <c r="F179" s="9" t="s">
        <v>393</v>
      </c>
      <c r="G179" s="9" t="s">
        <v>393</v>
      </c>
      <c r="H179" s="77" t="s">
        <v>393</v>
      </c>
      <c r="I179" s="75" t="s">
        <v>393</v>
      </c>
      <c r="J179" s="59"/>
      <c r="K179" s="51" t="s">
        <v>393</v>
      </c>
      <c r="L179" s="16" t="s">
        <v>393</v>
      </c>
      <c r="M179" s="35"/>
    </row>
    <row r="180" spans="1:13" hidden="1">
      <c r="A180" s="35"/>
      <c r="B180" s="34"/>
      <c r="C180" s="8" t="s">
        <v>393</v>
      </c>
      <c r="D180" s="17" t="s">
        <v>393</v>
      </c>
      <c r="E180" s="17" t="s">
        <v>393</v>
      </c>
      <c r="F180" s="9" t="s">
        <v>393</v>
      </c>
      <c r="G180" s="9" t="s">
        <v>393</v>
      </c>
      <c r="H180" s="77" t="s">
        <v>393</v>
      </c>
      <c r="I180" s="75" t="s">
        <v>393</v>
      </c>
      <c r="J180" s="59"/>
      <c r="K180" s="51" t="s">
        <v>393</v>
      </c>
      <c r="L180" s="16" t="s">
        <v>393</v>
      </c>
      <c r="M180" s="35"/>
    </row>
    <row r="181" spans="1:13" hidden="1">
      <c r="A181" s="35"/>
      <c r="B181" s="34"/>
      <c r="C181" s="8" t="s">
        <v>393</v>
      </c>
      <c r="D181" s="17" t="s">
        <v>393</v>
      </c>
      <c r="E181" s="17" t="s">
        <v>393</v>
      </c>
      <c r="F181" s="9" t="s">
        <v>393</v>
      </c>
      <c r="G181" s="9" t="s">
        <v>393</v>
      </c>
      <c r="H181" s="77" t="s">
        <v>393</v>
      </c>
      <c r="I181" s="75" t="s">
        <v>393</v>
      </c>
      <c r="J181" s="59"/>
      <c r="K181" s="51" t="s">
        <v>393</v>
      </c>
      <c r="L181" s="16" t="s">
        <v>393</v>
      </c>
      <c r="M181" s="35"/>
    </row>
    <row r="182" spans="1:13" hidden="1">
      <c r="A182" s="35"/>
      <c r="B182" s="7"/>
      <c r="C182" s="8" t="s">
        <v>393</v>
      </c>
      <c r="D182" s="17" t="s">
        <v>393</v>
      </c>
      <c r="E182" s="17" t="s">
        <v>393</v>
      </c>
      <c r="F182" s="9" t="s">
        <v>393</v>
      </c>
      <c r="G182" s="9" t="s">
        <v>393</v>
      </c>
      <c r="H182" s="77" t="s">
        <v>393</v>
      </c>
      <c r="I182" s="75" t="s">
        <v>393</v>
      </c>
      <c r="J182" s="59"/>
      <c r="K182" s="51" t="s">
        <v>393</v>
      </c>
      <c r="L182" s="16" t="s">
        <v>393</v>
      </c>
      <c r="M182" s="35"/>
    </row>
    <row r="183" spans="1:13" hidden="1">
      <c r="A183" s="35"/>
      <c r="B183" s="7"/>
      <c r="C183" s="8" t="s">
        <v>393</v>
      </c>
      <c r="D183" s="17" t="s">
        <v>393</v>
      </c>
      <c r="E183" s="17" t="s">
        <v>393</v>
      </c>
      <c r="F183" s="9" t="s">
        <v>393</v>
      </c>
      <c r="G183" s="9" t="s">
        <v>393</v>
      </c>
      <c r="H183" s="77" t="s">
        <v>393</v>
      </c>
      <c r="I183" s="75" t="s">
        <v>393</v>
      </c>
      <c r="J183" s="59"/>
      <c r="K183" s="51" t="s">
        <v>393</v>
      </c>
      <c r="L183" s="16" t="s">
        <v>393</v>
      </c>
      <c r="M183" s="35"/>
    </row>
    <row r="184" spans="1:13" hidden="1">
      <c r="A184" s="35"/>
      <c r="B184" s="7"/>
      <c r="C184" s="8" t="s">
        <v>393</v>
      </c>
      <c r="D184" s="17" t="s">
        <v>393</v>
      </c>
      <c r="E184" s="17" t="s">
        <v>393</v>
      </c>
      <c r="F184" s="9" t="s">
        <v>393</v>
      </c>
      <c r="G184" s="9" t="s">
        <v>393</v>
      </c>
      <c r="H184" s="77" t="s">
        <v>393</v>
      </c>
      <c r="I184" s="75" t="s">
        <v>393</v>
      </c>
      <c r="J184" s="59"/>
      <c r="K184" s="51" t="s">
        <v>393</v>
      </c>
      <c r="L184" s="16" t="s">
        <v>393</v>
      </c>
      <c r="M184" s="35"/>
    </row>
    <row r="185" spans="1:13" hidden="1">
      <c r="A185" s="35"/>
      <c r="B185" s="7"/>
      <c r="C185" s="8" t="s">
        <v>393</v>
      </c>
      <c r="D185" s="17" t="s">
        <v>393</v>
      </c>
      <c r="E185" s="17" t="s">
        <v>393</v>
      </c>
      <c r="F185" s="9" t="s">
        <v>393</v>
      </c>
      <c r="G185" s="9" t="s">
        <v>393</v>
      </c>
      <c r="H185" s="77" t="s">
        <v>393</v>
      </c>
      <c r="I185" s="75" t="s">
        <v>393</v>
      </c>
      <c r="J185" s="59"/>
      <c r="K185" s="51" t="s">
        <v>393</v>
      </c>
      <c r="L185" s="16" t="s">
        <v>393</v>
      </c>
      <c r="M185" s="35"/>
    </row>
    <row r="186" spans="1:13" hidden="1">
      <c r="A186" s="35"/>
      <c r="B186" s="7"/>
      <c r="C186" s="8" t="s">
        <v>393</v>
      </c>
      <c r="D186" s="17" t="s">
        <v>393</v>
      </c>
      <c r="E186" s="17" t="s">
        <v>393</v>
      </c>
      <c r="F186" s="9" t="s">
        <v>393</v>
      </c>
      <c r="G186" s="9" t="s">
        <v>393</v>
      </c>
      <c r="H186" s="77" t="s">
        <v>393</v>
      </c>
      <c r="I186" s="75" t="s">
        <v>393</v>
      </c>
      <c r="J186" s="59"/>
      <c r="K186" s="51" t="s">
        <v>393</v>
      </c>
      <c r="L186" s="16" t="s">
        <v>393</v>
      </c>
      <c r="M186" s="35"/>
    </row>
    <row r="187" spans="1:13" hidden="1">
      <c r="A187" s="35"/>
      <c r="B187" s="7"/>
      <c r="C187" s="8" t="s">
        <v>393</v>
      </c>
      <c r="D187" s="17" t="s">
        <v>393</v>
      </c>
      <c r="E187" s="17" t="s">
        <v>393</v>
      </c>
      <c r="F187" s="9" t="s">
        <v>393</v>
      </c>
      <c r="G187" s="9" t="s">
        <v>393</v>
      </c>
      <c r="H187" s="77" t="s">
        <v>393</v>
      </c>
      <c r="I187" s="75" t="s">
        <v>393</v>
      </c>
      <c r="J187" s="59"/>
      <c r="K187" s="51" t="s">
        <v>393</v>
      </c>
      <c r="L187" s="16" t="s">
        <v>393</v>
      </c>
      <c r="M187" s="35"/>
    </row>
    <row r="188" spans="1:13" hidden="1">
      <c r="A188" s="35"/>
      <c r="B188" s="7"/>
      <c r="C188" s="8" t="s">
        <v>393</v>
      </c>
      <c r="D188" s="17" t="s">
        <v>393</v>
      </c>
      <c r="E188" s="17" t="s">
        <v>393</v>
      </c>
      <c r="F188" s="9" t="s">
        <v>393</v>
      </c>
      <c r="G188" s="9" t="s">
        <v>393</v>
      </c>
      <c r="H188" s="77" t="s">
        <v>393</v>
      </c>
      <c r="I188" s="75" t="s">
        <v>393</v>
      </c>
      <c r="J188" s="59"/>
      <c r="K188" s="51" t="s">
        <v>393</v>
      </c>
      <c r="L188" s="16" t="s">
        <v>393</v>
      </c>
      <c r="M188" s="35"/>
    </row>
    <row r="189" spans="1:13" hidden="1">
      <c r="A189" s="35"/>
      <c r="B189" s="7"/>
      <c r="C189" s="8" t="s">
        <v>393</v>
      </c>
      <c r="D189" s="17" t="s">
        <v>393</v>
      </c>
      <c r="E189" s="17" t="s">
        <v>393</v>
      </c>
      <c r="F189" s="9" t="s">
        <v>393</v>
      </c>
      <c r="G189" s="9" t="s">
        <v>393</v>
      </c>
      <c r="H189" s="77" t="s">
        <v>393</v>
      </c>
      <c r="I189" s="75" t="s">
        <v>393</v>
      </c>
      <c r="J189" s="59"/>
      <c r="K189" s="51" t="s">
        <v>393</v>
      </c>
      <c r="L189" s="16" t="s">
        <v>393</v>
      </c>
      <c r="M189" s="35"/>
    </row>
    <row r="190" spans="1:13" hidden="1">
      <c r="A190" s="35"/>
      <c r="B190" s="7"/>
      <c r="C190" s="8" t="s">
        <v>393</v>
      </c>
      <c r="D190" s="17" t="s">
        <v>393</v>
      </c>
      <c r="E190" s="17" t="s">
        <v>393</v>
      </c>
      <c r="F190" s="9" t="s">
        <v>393</v>
      </c>
      <c r="G190" s="9" t="s">
        <v>393</v>
      </c>
      <c r="H190" s="77" t="s">
        <v>393</v>
      </c>
      <c r="I190" s="75" t="s">
        <v>393</v>
      </c>
      <c r="J190" s="59"/>
      <c r="K190" s="51" t="s">
        <v>393</v>
      </c>
      <c r="L190" s="16" t="s">
        <v>393</v>
      </c>
      <c r="M190" s="35"/>
    </row>
    <row r="191" spans="1:13" hidden="1">
      <c r="A191" s="35"/>
      <c r="B191" s="7"/>
      <c r="C191" s="8" t="s">
        <v>393</v>
      </c>
      <c r="D191" s="17" t="s">
        <v>393</v>
      </c>
      <c r="E191" s="17" t="s">
        <v>393</v>
      </c>
      <c r="F191" s="9" t="s">
        <v>393</v>
      </c>
      <c r="G191" s="9" t="s">
        <v>393</v>
      </c>
      <c r="H191" s="77" t="s">
        <v>393</v>
      </c>
      <c r="I191" s="75" t="s">
        <v>393</v>
      </c>
      <c r="J191" s="59"/>
      <c r="K191" s="51" t="s">
        <v>393</v>
      </c>
      <c r="L191" s="16" t="s">
        <v>393</v>
      </c>
      <c r="M191" s="35"/>
    </row>
    <row r="192" spans="1:13" hidden="1">
      <c r="A192" s="35"/>
      <c r="B192" s="7"/>
      <c r="C192" s="8" t="s">
        <v>393</v>
      </c>
      <c r="D192" s="17" t="s">
        <v>393</v>
      </c>
      <c r="E192" s="17" t="s">
        <v>393</v>
      </c>
      <c r="F192" s="9" t="s">
        <v>393</v>
      </c>
      <c r="G192" s="9" t="s">
        <v>393</v>
      </c>
      <c r="H192" s="77" t="s">
        <v>393</v>
      </c>
      <c r="I192" s="75" t="s">
        <v>393</v>
      </c>
      <c r="J192" s="59"/>
      <c r="K192" s="51" t="s">
        <v>393</v>
      </c>
      <c r="L192" s="16" t="s">
        <v>393</v>
      </c>
      <c r="M192" s="35"/>
    </row>
    <row r="193" spans="1:13" hidden="1">
      <c r="A193" s="35"/>
      <c r="B193" s="7"/>
      <c r="C193" s="8" t="s">
        <v>393</v>
      </c>
      <c r="D193" s="17" t="s">
        <v>393</v>
      </c>
      <c r="E193" s="17" t="s">
        <v>393</v>
      </c>
      <c r="F193" s="9" t="s">
        <v>393</v>
      </c>
      <c r="G193" s="9" t="s">
        <v>393</v>
      </c>
      <c r="H193" s="77" t="s">
        <v>393</v>
      </c>
      <c r="I193" s="75" t="s">
        <v>393</v>
      </c>
      <c r="J193" s="59"/>
      <c r="K193" s="51" t="s">
        <v>393</v>
      </c>
      <c r="L193" s="16" t="s">
        <v>393</v>
      </c>
      <c r="M193" s="35"/>
    </row>
    <row r="194" spans="1:13" ht="15.75" hidden="1" thickBot="1">
      <c r="A194" s="35"/>
      <c r="B194" s="10"/>
      <c r="C194" s="53" t="s">
        <v>393</v>
      </c>
      <c r="D194" s="54" t="s">
        <v>393</v>
      </c>
      <c r="E194" s="54" t="s">
        <v>393</v>
      </c>
      <c r="F194" s="55" t="s">
        <v>393</v>
      </c>
      <c r="G194" s="55" t="s">
        <v>393</v>
      </c>
      <c r="H194" s="78" t="s">
        <v>393</v>
      </c>
      <c r="I194" s="76" t="s">
        <v>393</v>
      </c>
      <c r="J194" s="60"/>
      <c r="K194" s="57" t="s">
        <v>393</v>
      </c>
      <c r="L194" s="58" t="s">
        <v>393</v>
      </c>
      <c r="M194" s="35"/>
    </row>
    <row r="195" spans="1:13">
      <c r="A195" s="35"/>
      <c r="M195" s="35"/>
    </row>
    <row r="196" spans="1:13">
      <c r="A196" s="35"/>
      <c r="M196" s="35"/>
    </row>
    <row r="197" spans="1:13">
      <c r="A197" s="35"/>
      <c r="M197" s="35"/>
    </row>
    <row r="198" spans="1:13">
      <c r="A198" s="35"/>
      <c r="M198" s="35"/>
    </row>
    <row r="199" spans="1:13">
      <c r="A199" s="35"/>
      <c r="M199" s="35"/>
    </row>
    <row r="200" spans="1:13">
      <c r="A200" s="35"/>
      <c r="M200" s="35"/>
    </row>
    <row r="201" spans="1:13">
      <c r="A201" s="35"/>
      <c r="M201" s="35"/>
    </row>
    <row r="202" spans="1:13">
      <c r="A202" s="35"/>
      <c r="M202" s="35"/>
    </row>
    <row r="203" spans="1:13">
      <c r="A203" s="35"/>
      <c r="M203" s="35"/>
    </row>
    <row r="204" spans="1:13">
      <c r="A204" s="35"/>
      <c r="M204" s="35"/>
    </row>
    <row r="205" spans="1:13">
      <c r="A205" s="35"/>
      <c r="M205" s="35"/>
    </row>
    <row r="206" spans="1:13">
      <c r="A206" s="35"/>
      <c r="M206" s="35"/>
    </row>
    <row r="207" spans="1:13">
      <c r="A207" s="35"/>
      <c r="M207" s="35"/>
    </row>
    <row r="208" spans="1:13">
      <c r="A208" s="35"/>
      <c r="M208" s="35"/>
    </row>
    <row r="209" spans="1:13">
      <c r="A209" s="35"/>
      <c r="M209" s="35"/>
    </row>
    <row r="210" spans="1:13">
      <c r="A210" s="35"/>
      <c r="M210" s="35"/>
    </row>
    <row r="211" spans="1:13">
      <c r="A211" s="35"/>
      <c r="M211" s="35"/>
    </row>
    <row r="212" spans="1:13">
      <c r="A212" s="35"/>
      <c r="M212" s="35"/>
    </row>
    <row r="213" spans="1:13">
      <c r="A213" s="35"/>
      <c r="M213" s="35"/>
    </row>
    <row r="214" spans="1:13">
      <c r="A214" s="35"/>
      <c r="M214" s="35"/>
    </row>
  </sheetData>
  <sheetProtection algorithmName="SHA-512" hashValue="ijFGEGWpq9A66Wu+TNbw3byEG/TRF7PjYd/uP2VTjgprCGwzxtOIu+XGFJn2odYSiloKT9s33M4PyTHHAxpSLQ==" saltValue="a1VnFlEZBSvhPuBqFLAHMQ==" spinCount="100000" sheet="1" objects="1" scenarios="1"/>
  <sortState xmlns:xlrd2="http://schemas.microsoft.com/office/spreadsheetml/2017/richdata2" ref="B107:L127">
    <sortCondition ref="E106:E127"/>
    <sortCondition ref="B106:B127"/>
  </sortState>
  <mergeCells count="15">
    <mergeCell ref="B1:L1"/>
    <mergeCell ref="B2:L2"/>
    <mergeCell ref="B3:L3"/>
    <mergeCell ref="B129:L129"/>
    <mergeCell ref="B167:L167"/>
    <mergeCell ref="B11:L11"/>
    <mergeCell ref="B54:L54"/>
    <mergeCell ref="B105:L105"/>
    <mergeCell ref="B144:L144"/>
    <mergeCell ref="B12:L12"/>
    <mergeCell ref="B20:L20"/>
    <mergeCell ref="B64:L64"/>
    <mergeCell ref="B75:L75"/>
    <mergeCell ref="B86:L86"/>
    <mergeCell ref="B97:L97"/>
  </mergeCells>
  <printOptions horizontalCentered="1"/>
  <pageMargins left="0" right="0" top="0.35433070866141736" bottom="0.35433070866141736" header="0" footer="0.31496062992125984"/>
  <pageSetup scale="67" fitToHeight="0" orientation="landscape" r:id="rId1"/>
  <headerFooter>
    <oddFooter>&amp;CPage &amp;P of &amp;N</oddFooter>
  </headerFooter>
  <rowBreaks count="6" manualBreakCount="6">
    <brk id="52" max="16383" man="1"/>
    <brk id="62" max="16383" man="1"/>
    <brk id="73" max="16383" man="1"/>
    <brk id="84" max="16383" man="1"/>
    <brk id="95" max="16383" man="1"/>
    <brk id="128"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3E1C6-BD13-4AB5-BA8F-115617D77CD6}">
  <sheetPr>
    <tabColor rgb="FF002060"/>
  </sheetPr>
  <dimension ref="A1:P67"/>
  <sheetViews>
    <sheetView topLeftCell="A37" workbookViewId="0">
      <selection activeCell="E62" sqref="E62:E67"/>
    </sheetView>
  </sheetViews>
  <sheetFormatPr defaultRowHeight="15"/>
  <cols>
    <col min="1" max="1" width="13.28515625" customWidth="1"/>
    <col min="2" max="2" width="66" style="1" customWidth="1"/>
    <col min="3" max="3" width="14.7109375" style="1" customWidth="1"/>
    <col min="4" max="4" width="47.7109375" style="1" customWidth="1"/>
    <col min="5" max="5" width="32.85546875" style="1" customWidth="1"/>
    <col min="6" max="6" width="6.85546875" style="1" customWidth="1"/>
    <col min="7" max="7" width="14.140625" customWidth="1"/>
    <col min="8" max="8" width="15" style="1" customWidth="1"/>
    <col min="9" max="9" width="9.5703125" style="2" customWidth="1"/>
    <col min="10" max="10" width="22" style="2" customWidth="1"/>
    <col min="11" max="11" width="255" style="1" customWidth="1"/>
    <col min="12" max="12" width="40.42578125" style="1" customWidth="1"/>
    <col min="13" max="13" width="22.28515625" style="1" customWidth="1"/>
    <col min="14" max="14" width="8.42578125" style="1" customWidth="1"/>
    <col min="15" max="15" width="11.28515625" style="1" customWidth="1"/>
    <col min="16" max="16" width="68.5703125" style="63" bestFit="1" customWidth="1"/>
    <col min="17" max="17" width="50.42578125" customWidth="1"/>
  </cols>
  <sheetData>
    <row r="1" spans="1:16" s="61" customFormat="1">
      <c r="P1" s="62"/>
    </row>
    <row r="3" spans="1:16" s="114" customFormat="1">
      <c r="A3" s="114">
        <v>72308</v>
      </c>
      <c r="B3" s="115" t="s">
        <v>176</v>
      </c>
      <c r="C3" s="115" t="s">
        <v>18</v>
      </c>
      <c r="D3" s="115" t="s">
        <v>177</v>
      </c>
      <c r="E3" s="115" t="s">
        <v>169</v>
      </c>
      <c r="F3" s="115" t="s">
        <v>178</v>
      </c>
      <c r="G3" s="114">
        <v>24</v>
      </c>
      <c r="H3" s="115" t="s">
        <v>171</v>
      </c>
      <c r="I3" s="116">
        <v>3.29</v>
      </c>
      <c r="J3" s="116">
        <v>2.84</v>
      </c>
      <c r="K3" s="115" t="s">
        <v>179</v>
      </c>
      <c r="L3" s="115" t="s">
        <v>180</v>
      </c>
      <c r="M3" s="115" t="s">
        <v>16</v>
      </c>
      <c r="N3" s="115" t="s">
        <v>1</v>
      </c>
      <c r="O3" s="115" t="s">
        <v>181</v>
      </c>
      <c r="P3" s="115" t="s">
        <v>175</v>
      </c>
    </row>
    <row r="4" spans="1:16" s="114" customFormat="1">
      <c r="A4" s="114">
        <v>72306</v>
      </c>
      <c r="B4" s="115" t="s">
        <v>198</v>
      </c>
      <c r="C4" s="115" t="s">
        <v>18</v>
      </c>
      <c r="D4" s="115" t="s">
        <v>183</v>
      </c>
      <c r="E4" s="115" t="s">
        <v>169</v>
      </c>
      <c r="F4" s="115" t="s">
        <v>184</v>
      </c>
      <c r="G4" s="114">
        <v>24</v>
      </c>
      <c r="H4" s="115" t="s">
        <v>171</v>
      </c>
      <c r="I4" s="116">
        <v>4.49</v>
      </c>
      <c r="J4" s="116">
        <v>3.87</v>
      </c>
      <c r="K4" s="115" t="s">
        <v>199</v>
      </c>
      <c r="L4" s="115" t="s">
        <v>200</v>
      </c>
      <c r="M4" s="115" t="s">
        <v>25</v>
      </c>
      <c r="N4" s="115" t="s">
        <v>1</v>
      </c>
      <c r="O4" s="115" t="s">
        <v>181</v>
      </c>
      <c r="P4" s="115" t="s">
        <v>175</v>
      </c>
    </row>
    <row r="5" spans="1:16" s="114" customFormat="1">
      <c r="A5" s="114">
        <v>41111</v>
      </c>
      <c r="B5" s="115" t="s">
        <v>209</v>
      </c>
      <c r="C5" s="115" t="s">
        <v>18</v>
      </c>
      <c r="D5" s="115" t="s">
        <v>168</v>
      </c>
      <c r="E5" s="115" t="s">
        <v>169</v>
      </c>
      <c r="F5" s="115" t="s">
        <v>184</v>
      </c>
      <c r="G5" s="114">
        <v>24</v>
      </c>
      <c r="H5" s="115" t="s">
        <v>171</v>
      </c>
      <c r="I5" s="116">
        <v>4.3499999999999996</v>
      </c>
      <c r="J5" s="116">
        <v>3.75</v>
      </c>
      <c r="K5" s="115" t="s">
        <v>210</v>
      </c>
      <c r="L5" s="115" t="s">
        <v>190</v>
      </c>
      <c r="M5" s="115" t="s">
        <v>22</v>
      </c>
      <c r="N5" s="115" t="s">
        <v>1</v>
      </c>
      <c r="O5" s="115" t="s">
        <v>181</v>
      </c>
      <c r="P5" s="115" t="s">
        <v>175</v>
      </c>
    </row>
    <row r="6" spans="1:16" s="114" customFormat="1">
      <c r="A6" s="114">
        <v>59909</v>
      </c>
      <c r="B6" s="115" t="s">
        <v>211</v>
      </c>
      <c r="C6" s="115" t="s">
        <v>18</v>
      </c>
      <c r="D6" s="115" t="s">
        <v>168</v>
      </c>
      <c r="E6" s="115" t="s">
        <v>169</v>
      </c>
      <c r="F6" s="115" t="s">
        <v>184</v>
      </c>
      <c r="G6" s="114">
        <v>24</v>
      </c>
      <c r="H6" s="115" t="s">
        <v>171</v>
      </c>
      <c r="I6" s="116">
        <v>4.3499999999999996</v>
      </c>
      <c r="J6" s="116">
        <v>3.75</v>
      </c>
      <c r="K6" s="115" t="s">
        <v>212</v>
      </c>
      <c r="L6" s="115" t="s">
        <v>190</v>
      </c>
      <c r="M6" s="115" t="s">
        <v>22</v>
      </c>
      <c r="N6" s="115" t="s">
        <v>1</v>
      </c>
      <c r="O6" s="115" t="s">
        <v>181</v>
      </c>
      <c r="P6" s="115" t="s">
        <v>175</v>
      </c>
    </row>
    <row r="7" spans="1:16" s="114" customFormat="1">
      <c r="A7" s="114">
        <v>29467</v>
      </c>
      <c r="B7" s="115" t="s">
        <v>187</v>
      </c>
      <c r="C7" s="115" t="s">
        <v>18</v>
      </c>
      <c r="D7" s="115" t="s">
        <v>188</v>
      </c>
      <c r="E7" s="115" t="s">
        <v>169</v>
      </c>
      <c r="F7" s="115" t="s">
        <v>184</v>
      </c>
      <c r="G7" s="114">
        <v>24</v>
      </c>
      <c r="H7" s="115" t="s">
        <v>171</v>
      </c>
      <c r="I7" s="116">
        <v>4.8899999999999997</v>
      </c>
      <c r="J7" s="116">
        <v>4.22</v>
      </c>
      <c r="K7" s="115" t="s">
        <v>189</v>
      </c>
      <c r="L7" s="115" t="s">
        <v>190</v>
      </c>
      <c r="M7" s="115" t="s">
        <v>22</v>
      </c>
      <c r="N7" s="115" t="s">
        <v>1</v>
      </c>
      <c r="O7" s="115" t="s">
        <v>181</v>
      </c>
      <c r="P7" s="115" t="s">
        <v>175</v>
      </c>
    </row>
    <row r="8" spans="1:16" s="114" customFormat="1">
      <c r="A8" s="114">
        <v>65587</v>
      </c>
      <c r="B8" s="115" t="s">
        <v>195</v>
      </c>
      <c r="C8" s="115" t="s">
        <v>18</v>
      </c>
      <c r="D8" s="115" t="s">
        <v>192</v>
      </c>
      <c r="E8" s="115" t="s">
        <v>169</v>
      </c>
      <c r="F8" s="115" t="s">
        <v>196</v>
      </c>
      <c r="G8" s="114">
        <v>4</v>
      </c>
      <c r="H8" s="115" t="s">
        <v>171</v>
      </c>
      <c r="I8" s="116">
        <v>24.99</v>
      </c>
      <c r="J8" s="116">
        <v>21.55</v>
      </c>
      <c r="K8" s="115" t="s">
        <v>197</v>
      </c>
      <c r="L8" s="115" t="s">
        <v>190</v>
      </c>
      <c r="M8" s="115" t="s">
        <v>22</v>
      </c>
      <c r="N8" s="115" t="s">
        <v>1</v>
      </c>
      <c r="O8" s="115" t="s">
        <v>174</v>
      </c>
      <c r="P8" s="115" t="s">
        <v>175</v>
      </c>
    </row>
    <row r="9" spans="1:16" s="114" customFormat="1">
      <c r="A9" s="114">
        <v>72601</v>
      </c>
      <c r="B9" s="115" t="s">
        <v>204</v>
      </c>
      <c r="C9" s="115" t="s">
        <v>18</v>
      </c>
      <c r="D9" s="115" t="s">
        <v>183</v>
      </c>
      <c r="E9" s="115" t="s">
        <v>169</v>
      </c>
      <c r="F9" s="115" t="s">
        <v>184</v>
      </c>
      <c r="G9" s="114">
        <v>24</v>
      </c>
      <c r="H9" s="115" t="s">
        <v>171</v>
      </c>
      <c r="I9" s="116">
        <v>4.6900000000000004</v>
      </c>
      <c r="J9" s="116">
        <v>4.05</v>
      </c>
      <c r="K9" s="115" t="s">
        <v>205</v>
      </c>
      <c r="L9" s="115" t="s">
        <v>206</v>
      </c>
      <c r="M9" s="115" t="s">
        <v>15</v>
      </c>
      <c r="N9" s="115" t="s">
        <v>1</v>
      </c>
      <c r="O9" s="115" t="s">
        <v>181</v>
      </c>
      <c r="P9" s="115" t="s">
        <v>175</v>
      </c>
    </row>
    <row r="10" spans="1:16" s="114" customFormat="1">
      <c r="A10" s="114">
        <v>39916</v>
      </c>
      <c r="B10" s="115" t="s">
        <v>191</v>
      </c>
      <c r="C10" s="115" t="s">
        <v>167</v>
      </c>
      <c r="D10" s="115" t="s">
        <v>192</v>
      </c>
      <c r="E10" s="115" t="s">
        <v>169</v>
      </c>
      <c r="F10" s="115" t="s">
        <v>184</v>
      </c>
      <c r="G10" s="114">
        <v>24</v>
      </c>
      <c r="H10" s="115" t="s">
        <v>171</v>
      </c>
      <c r="I10" s="116">
        <v>4.5</v>
      </c>
      <c r="J10" s="116">
        <v>3.88</v>
      </c>
      <c r="K10" s="115" t="s">
        <v>193</v>
      </c>
      <c r="L10" s="115" t="s">
        <v>194</v>
      </c>
      <c r="M10" s="115" t="s">
        <v>22</v>
      </c>
      <c r="N10" s="115" t="s">
        <v>1</v>
      </c>
      <c r="O10" s="115" t="s">
        <v>181</v>
      </c>
      <c r="P10" s="115" t="s">
        <v>175</v>
      </c>
    </row>
    <row r="11" spans="1:16" s="114" customFormat="1">
      <c r="A11" s="114">
        <v>58453</v>
      </c>
      <c r="B11" s="115" t="s">
        <v>207</v>
      </c>
      <c r="C11" s="115" t="s">
        <v>18</v>
      </c>
      <c r="D11" s="115" t="s">
        <v>168</v>
      </c>
      <c r="E11" s="115" t="s">
        <v>169</v>
      </c>
      <c r="F11" s="115" t="s">
        <v>184</v>
      </c>
      <c r="G11" s="114">
        <v>24</v>
      </c>
      <c r="H11" s="115" t="s">
        <v>171</v>
      </c>
      <c r="I11" s="116">
        <v>4</v>
      </c>
      <c r="J11" s="116">
        <v>3.45</v>
      </c>
      <c r="K11" s="115" t="s">
        <v>208</v>
      </c>
      <c r="L11" s="115" t="s">
        <v>194</v>
      </c>
      <c r="M11" s="115" t="s">
        <v>23</v>
      </c>
      <c r="N11" s="115" t="s">
        <v>1</v>
      </c>
      <c r="O11" s="115" t="s">
        <v>181</v>
      </c>
      <c r="P11" s="115" t="s">
        <v>175</v>
      </c>
    </row>
    <row r="12" spans="1:16" s="114" customFormat="1">
      <c r="A12" s="114">
        <v>71876</v>
      </c>
      <c r="B12" s="115" t="s">
        <v>182</v>
      </c>
      <c r="C12" s="115" t="s">
        <v>18</v>
      </c>
      <c r="D12" s="115" t="s">
        <v>183</v>
      </c>
      <c r="E12" s="115" t="s">
        <v>169</v>
      </c>
      <c r="F12" s="115" t="s">
        <v>184</v>
      </c>
      <c r="G12" s="114">
        <v>24</v>
      </c>
      <c r="H12" s="115" t="s">
        <v>171</v>
      </c>
      <c r="I12" s="116">
        <v>4.99</v>
      </c>
      <c r="J12" s="116">
        <v>4.3</v>
      </c>
      <c r="K12" s="115" t="s">
        <v>185</v>
      </c>
      <c r="L12" s="115" t="s">
        <v>186</v>
      </c>
      <c r="M12" s="115" t="s">
        <v>60</v>
      </c>
      <c r="N12" s="115" t="s">
        <v>1</v>
      </c>
      <c r="O12" s="115" t="s">
        <v>181</v>
      </c>
      <c r="P12" s="115" t="s">
        <v>175</v>
      </c>
    </row>
    <row r="13" spans="1:16" s="114" customFormat="1">
      <c r="A13" s="114">
        <v>72092</v>
      </c>
      <c r="B13" s="115" t="s">
        <v>201</v>
      </c>
      <c r="C13" s="115" t="s">
        <v>18</v>
      </c>
      <c r="D13" s="115" t="s">
        <v>183</v>
      </c>
      <c r="E13" s="115" t="s">
        <v>169</v>
      </c>
      <c r="F13" s="115" t="s">
        <v>184</v>
      </c>
      <c r="G13" s="114">
        <v>24</v>
      </c>
      <c r="H13" s="115" t="s">
        <v>171</v>
      </c>
      <c r="I13" s="116">
        <v>3.99</v>
      </c>
      <c r="J13" s="116">
        <v>3.44</v>
      </c>
      <c r="K13" s="115" t="s">
        <v>202</v>
      </c>
      <c r="L13" s="115" t="s">
        <v>203</v>
      </c>
      <c r="M13" s="115" t="s">
        <v>19</v>
      </c>
      <c r="N13" s="115" t="s">
        <v>1</v>
      </c>
      <c r="O13" s="115" t="s">
        <v>181</v>
      </c>
      <c r="P13" s="115" t="s">
        <v>175</v>
      </c>
    </row>
    <row r="14" spans="1:16">
      <c r="P14" s="64"/>
    </row>
    <row r="15" spans="1:16">
      <c r="P15"/>
    </row>
    <row r="16" spans="1:16">
      <c r="P16"/>
    </row>
    <row r="17" spans="1:16" s="114" customFormat="1">
      <c r="A17" s="114">
        <v>68421</v>
      </c>
      <c r="B17" s="115" t="s">
        <v>213</v>
      </c>
      <c r="C17" s="115" t="s">
        <v>10</v>
      </c>
      <c r="D17" s="115" t="s">
        <v>214</v>
      </c>
      <c r="E17" s="115" t="s">
        <v>215</v>
      </c>
      <c r="F17" s="115" t="s">
        <v>216</v>
      </c>
      <c r="G17" s="114">
        <v>6</v>
      </c>
      <c r="H17" s="115" t="s">
        <v>171</v>
      </c>
      <c r="I17" s="116">
        <v>38.49</v>
      </c>
      <c r="J17" s="116">
        <v>33.197625000000002</v>
      </c>
      <c r="K17" s="115" t="s">
        <v>217</v>
      </c>
      <c r="L17" s="115" t="s">
        <v>218</v>
      </c>
      <c r="M17" s="115" t="s">
        <v>9</v>
      </c>
      <c r="N17" s="115" t="s">
        <v>219</v>
      </c>
      <c r="O17" s="115" t="s">
        <v>220</v>
      </c>
      <c r="P17" s="115" t="s">
        <v>175</v>
      </c>
    </row>
    <row r="18" spans="1:16" s="114" customFormat="1">
      <c r="A18" s="114">
        <v>72495</v>
      </c>
      <c r="B18" s="115" t="s">
        <v>221</v>
      </c>
      <c r="C18" s="115" t="s">
        <v>10</v>
      </c>
      <c r="D18" s="115" t="s">
        <v>222</v>
      </c>
      <c r="E18" s="115" t="s">
        <v>223</v>
      </c>
      <c r="F18" s="115" t="s">
        <v>224</v>
      </c>
      <c r="G18" s="114">
        <v>20</v>
      </c>
      <c r="H18" s="115" t="s">
        <v>225</v>
      </c>
      <c r="I18" s="116">
        <v>11.29</v>
      </c>
      <c r="J18" s="116">
        <v>9.7376249999999995</v>
      </c>
      <c r="K18" s="115" t="s">
        <v>226</v>
      </c>
      <c r="L18" s="115" t="s">
        <v>227</v>
      </c>
      <c r="M18" s="115" t="s">
        <v>9</v>
      </c>
      <c r="N18" s="115" t="s">
        <v>228</v>
      </c>
      <c r="O18" s="115" t="s">
        <v>229</v>
      </c>
      <c r="P18" s="115" t="s">
        <v>175</v>
      </c>
    </row>
    <row r="19" spans="1:16" s="114" customFormat="1">
      <c r="A19" s="114">
        <v>70242</v>
      </c>
      <c r="B19" s="115" t="s">
        <v>230</v>
      </c>
      <c r="C19" s="115" t="s">
        <v>10</v>
      </c>
      <c r="D19" s="115" t="s">
        <v>231</v>
      </c>
      <c r="E19" s="115" t="s">
        <v>232</v>
      </c>
      <c r="F19" s="115" t="s">
        <v>216</v>
      </c>
      <c r="G19" s="114">
        <v>12</v>
      </c>
      <c r="H19" s="115" t="s">
        <v>171</v>
      </c>
      <c r="I19" s="116">
        <v>36.99</v>
      </c>
      <c r="J19" s="116">
        <v>31.903874999999999</v>
      </c>
      <c r="K19" s="115" t="s">
        <v>233</v>
      </c>
      <c r="L19" s="115" t="s">
        <v>234</v>
      </c>
      <c r="M19" s="115" t="s">
        <v>9</v>
      </c>
      <c r="N19" s="115" t="s">
        <v>219</v>
      </c>
      <c r="O19" s="115" t="s">
        <v>229</v>
      </c>
      <c r="P19" s="115" t="s">
        <v>175</v>
      </c>
    </row>
    <row r="20" spans="1:16" s="114" customFormat="1">
      <c r="A20" s="114">
        <v>68045</v>
      </c>
      <c r="B20" s="115" t="s">
        <v>235</v>
      </c>
      <c r="C20" s="115" t="s">
        <v>236</v>
      </c>
      <c r="D20" s="115" t="s">
        <v>237</v>
      </c>
      <c r="E20" s="115" t="s">
        <v>238</v>
      </c>
      <c r="F20" s="115" t="s">
        <v>216</v>
      </c>
      <c r="G20" s="114">
        <v>6</v>
      </c>
      <c r="H20" s="115" t="s">
        <v>239</v>
      </c>
      <c r="I20" s="116">
        <v>109.99</v>
      </c>
      <c r="J20" s="116">
        <v>94.866375000000005</v>
      </c>
      <c r="K20" s="115" t="s">
        <v>240</v>
      </c>
      <c r="L20" s="115" t="s">
        <v>241</v>
      </c>
      <c r="M20" s="115" t="s">
        <v>9</v>
      </c>
      <c r="N20" s="115" t="s">
        <v>1</v>
      </c>
      <c r="O20" s="115" t="s">
        <v>220</v>
      </c>
      <c r="P20" s="115" t="s">
        <v>175</v>
      </c>
    </row>
    <row r="21" spans="1:16" s="114" customFormat="1">
      <c r="A21" s="114">
        <v>812589</v>
      </c>
      <c r="B21" s="115" t="s">
        <v>242</v>
      </c>
      <c r="C21" s="115" t="s">
        <v>236</v>
      </c>
      <c r="D21" s="115" t="s">
        <v>243</v>
      </c>
      <c r="E21" s="115" t="s">
        <v>238</v>
      </c>
      <c r="F21" s="115" t="s">
        <v>216</v>
      </c>
      <c r="G21" s="114">
        <v>6</v>
      </c>
      <c r="H21" s="115" t="s">
        <v>239</v>
      </c>
      <c r="I21" s="116">
        <v>81.99</v>
      </c>
      <c r="J21" s="116">
        <v>70.716374999999999</v>
      </c>
      <c r="K21" s="115" t="s">
        <v>244</v>
      </c>
      <c r="L21" s="115" t="s">
        <v>245</v>
      </c>
      <c r="M21" s="115" t="s">
        <v>9</v>
      </c>
      <c r="N21" s="115" t="s">
        <v>1</v>
      </c>
      <c r="O21" s="115" t="s">
        <v>220</v>
      </c>
      <c r="P21" s="115" t="s">
        <v>175</v>
      </c>
    </row>
    <row r="22" spans="1:16" s="114" customFormat="1">
      <c r="A22" s="114">
        <v>71946</v>
      </c>
      <c r="B22" s="115" t="s">
        <v>264</v>
      </c>
      <c r="C22" s="115" t="s">
        <v>10</v>
      </c>
      <c r="D22" s="115" t="s">
        <v>265</v>
      </c>
      <c r="E22" s="115" t="s">
        <v>266</v>
      </c>
      <c r="F22" s="115" t="s">
        <v>249</v>
      </c>
      <c r="G22" s="114">
        <v>6</v>
      </c>
      <c r="H22" s="115" t="s">
        <v>171</v>
      </c>
      <c r="I22" s="116">
        <v>65</v>
      </c>
      <c r="J22" s="116">
        <v>56.0625</v>
      </c>
      <c r="K22" s="115" t="s">
        <v>267</v>
      </c>
      <c r="L22" s="115" t="s">
        <v>268</v>
      </c>
      <c r="M22" s="115" t="s">
        <v>9</v>
      </c>
      <c r="N22" s="115" t="s">
        <v>219</v>
      </c>
      <c r="O22" s="115" t="s">
        <v>220</v>
      </c>
      <c r="P22" s="115" t="s">
        <v>175</v>
      </c>
    </row>
    <row r="23" spans="1:16" s="114" customFormat="1">
      <c r="A23" s="114">
        <v>46487</v>
      </c>
      <c r="B23" s="115" t="s">
        <v>246</v>
      </c>
      <c r="C23" s="115" t="s">
        <v>236</v>
      </c>
      <c r="D23" s="115" t="s">
        <v>247</v>
      </c>
      <c r="E23" s="115" t="s">
        <v>248</v>
      </c>
      <c r="F23" s="115" t="s">
        <v>249</v>
      </c>
      <c r="G23" s="114">
        <v>6</v>
      </c>
      <c r="H23" s="115" t="s">
        <v>250</v>
      </c>
      <c r="I23" s="116">
        <v>79.989999999999995</v>
      </c>
      <c r="J23" s="116">
        <v>68.991375000000005</v>
      </c>
      <c r="K23" s="115" t="s">
        <v>251</v>
      </c>
      <c r="L23" s="115" t="s">
        <v>252</v>
      </c>
      <c r="M23" s="115" t="s">
        <v>9</v>
      </c>
      <c r="N23" s="115" t="s">
        <v>1</v>
      </c>
      <c r="O23" s="115" t="s">
        <v>220</v>
      </c>
      <c r="P23" s="115" t="s">
        <v>175</v>
      </c>
    </row>
    <row r="24" spans="1:16" s="114" customFormat="1">
      <c r="A24" s="114">
        <v>69924</v>
      </c>
      <c r="B24" s="115" t="s">
        <v>253</v>
      </c>
      <c r="C24" s="115" t="s">
        <v>236</v>
      </c>
      <c r="D24" s="115" t="s">
        <v>254</v>
      </c>
      <c r="E24" s="115" t="s">
        <v>255</v>
      </c>
      <c r="F24" s="115" t="s">
        <v>216</v>
      </c>
      <c r="G24" s="114">
        <v>6</v>
      </c>
      <c r="H24" s="115" t="s">
        <v>256</v>
      </c>
      <c r="I24" s="116">
        <v>53.99</v>
      </c>
      <c r="J24" s="116">
        <v>46.566375000000001</v>
      </c>
      <c r="K24" s="115" t="s">
        <v>257</v>
      </c>
      <c r="L24" s="115" t="s">
        <v>258</v>
      </c>
      <c r="M24" s="115" t="s">
        <v>9</v>
      </c>
      <c r="N24" s="115" t="s">
        <v>219</v>
      </c>
      <c r="O24" s="115" t="s">
        <v>220</v>
      </c>
      <c r="P24" s="115" t="s">
        <v>175</v>
      </c>
    </row>
    <row r="25" spans="1:16" s="114" customFormat="1">
      <c r="A25" s="114">
        <v>67449</v>
      </c>
      <c r="B25" s="115" t="s">
        <v>259</v>
      </c>
      <c r="C25" s="115" t="s">
        <v>236</v>
      </c>
      <c r="D25" s="115" t="s">
        <v>260</v>
      </c>
      <c r="E25" s="115" t="s">
        <v>261</v>
      </c>
      <c r="F25" s="115" t="s">
        <v>216</v>
      </c>
      <c r="G25" s="114">
        <v>12</v>
      </c>
      <c r="H25" s="115" t="s">
        <v>262</v>
      </c>
      <c r="I25" s="116">
        <v>38.99</v>
      </c>
      <c r="J25" s="116">
        <v>33.628875000000001</v>
      </c>
      <c r="K25" s="115" t="s">
        <v>263</v>
      </c>
      <c r="L25" s="115" t="s">
        <v>234</v>
      </c>
      <c r="M25" s="115" t="s">
        <v>9</v>
      </c>
      <c r="N25" s="115" t="s">
        <v>219</v>
      </c>
      <c r="O25" s="115" t="s">
        <v>229</v>
      </c>
      <c r="P25" s="115" t="s">
        <v>175</v>
      </c>
    </row>
    <row r="26" spans="1:16" s="114" customFormat="1">
      <c r="A26" s="114">
        <v>64828</v>
      </c>
      <c r="B26" s="115" t="s">
        <v>269</v>
      </c>
      <c r="C26" s="115" t="s">
        <v>236</v>
      </c>
      <c r="D26" s="115" t="s">
        <v>270</v>
      </c>
      <c r="E26" s="115" t="s">
        <v>271</v>
      </c>
      <c r="F26" s="115" t="s">
        <v>216</v>
      </c>
      <c r="G26" s="114">
        <v>12</v>
      </c>
      <c r="H26" s="115" t="s">
        <v>272</v>
      </c>
      <c r="I26" s="116">
        <v>19.989999999999998</v>
      </c>
      <c r="J26" s="116">
        <v>17.241375000000001</v>
      </c>
      <c r="K26" s="115" t="s">
        <v>273</v>
      </c>
      <c r="L26" s="115" t="s">
        <v>274</v>
      </c>
      <c r="M26" s="115" t="s">
        <v>9</v>
      </c>
      <c r="N26" s="115" t="s">
        <v>219</v>
      </c>
      <c r="O26" s="115" t="s">
        <v>275</v>
      </c>
      <c r="P26" s="115" t="s">
        <v>175</v>
      </c>
    </row>
    <row r="27" spans="1:16" s="114" customFormat="1">
      <c r="A27" s="114">
        <v>70146</v>
      </c>
      <c r="B27" s="115" t="s">
        <v>276</v>
      </c>
      <c r="C27" s="115" t="s">
        <v>236</v>
      </c>
      <c r="D27" s="115" t="s">
        <v>277</v>
      </c>
      <c r="E27" s="115" t="s">
        <v>271</v>
      </c>
      <c r="F27" s="115" t="s">
        <v>216</v>
      </c>
      <c r="G27" s="114">
        <v>12</v>
      </c>
      <c r="H27" s="115" t="s">
        <v>278</v>
      </c>
      <c r="I27" s="116">
        <v>18.989999999999998</v>
      </c>
      <c r="J27" s="116">
        <v>16.378875000000001</v>
      </c>
      <c r="K27" s="115" t="s">
        <v>279</v>
      </c>
      <c r="L27" s="115" t="s">
        <v>280</v>
      </c>
      <c r="M27" s="115" t="s">
        <v>9</v>
      </c>
      <c r="N27" s="115" t="s">
        <v>219</v>
      </c>
      <c r="O27" s="115" t="s">
        <v>275</v>
      </c>
      <c r="P27" s="115" t="s">
        <v>175</v>
      </c>
    </row>
    <row r="28" spans="1:16" s="114" customFormat="1">
      <c r="A28" s="114">
        <v>73501</v>
      </c>
      <c r="B28" s="115" t="s">
        <v>281</v>
      </c>
      <c r="C28" s="115" t="s">
        <v>236</v>
      </c>
      <c r="D28" s="115" t="s">
        <v>277</v>
      </c>
      <c r="E28" s="115" t="s">
        <v>271</v>
      </c>
      <c r="F28" s="115" t="s">
        <v>282</v>
      </c>
      <c r="G28" s="114">
        <v>6</v>
      </c>
      <c r="H28" s="115" t="s">
        <v>278</v>
      </c>
      <c r="I28" s="116">
        <v>15.99</v>
      </c>
      <c r="J28" s="116">
        <v>13.791375</v>
      </c>
      <c r="K28" s="115" t="s">
        <v>283</v>
      </c>
      <c r="L28" s="115" t="s">
        <v>280</v>
      </c>
      <c r="M28" s="115" t="s">
        <v>9</v>
      </c>
      <c r="N28" s="115" t="s">
        <v>219</v>
      </c>
      <c r="O28" s="115" t="s">
        <v>275</v>
      </c>
      <c r="P28" s="115" t="s">
        <v>175</v>
      </c>
    </row>
    <row r="29" spans="1:16" s="114" customFormat="1">
      <c r="A29" s="114">
        <v>64428</v>
      </c>
      <c r="B29" s="115" t="s">
        <v>284</v>
      </c>
      <c r="C29" s="115" t="s">
        <v>10</v>
      </c>
      <c r="D29" s="115" t="s">
        <v>285</v>
      </c>
      <c r="E29" s="115" t="s">
        <v>286</v>
      </c>
      <c r="F29" s="115" t="s">
        <v>216</v>
      </c>
      <c r="G29" s="114">
        <v>6</v>
      </c>
      <c r="H29" s="115" t="s">
        <v>287</v>
      </c>
      <c r="I29" s="116">
        <v>26.16</v>
      </c>
      <c r="J29" s="116">
        <v>22.562999999999999</v>
      </c>
      <c r="K29" s="115" t="s">
        <v>288</v>
      </c>
      <c r="L29" s="115" t="s">
        <v>289</v>
      </c>
      <c r="M29" s="115" t="s">
        <v>9</v>
      </c>
      <c r="N29" s="115" t="s">
        <v>1</v>
      </c>
      <c r="O29" s="115" t="s">
        <v>275</v>
      </c>
      <c r="P29" s="115" t="s">
        <v>175</v>
      </c>
    </row>
    <row r="30" spans="1:16" s="114" customFormat="1">
      <c r="A30" s="114">
        <v>68161</v>
      </c>
      <c r="B30" s="115" t="s">
        <v>290</v>
      </c>
      <c r="C30" s="115" t="s">
        <v>236</v>
      </c>
      <c r="D30" s="115" t="s">
        <v>285</v>
      </c>
      <c r="E30" s="115" t="s">
        <v>286</v>
      </c>
      <c r="F30" s="115" t="s">
        <v>216</v>
      </c>
      <c r="G30" s="114">
        <v>6</v>
      </c>
      <c r="H30" s="115" t="s">
        <v>171</v>
      </c>
      <c r="I30" s="116">
        <v>34.950000000000003</v>
      </c>
      <c r="J30" s="116">
        <v>30.144375</v>
      </c>
      <c r="K30" s="115" t="s">
        <v>291</v>
      </c>
      <c r="L30" s="115" t="s">
        <v>292</v>
      </c>
      <c r="M30" s="115" t="s">
        <v>9</v>
      </c>
      <c r="N30" s="115" t="s">
        <v>1</v>
      </c>
      <c r="O30" s="115" t="s">
        <v>293</v>
      </c>
      <c r="P30" s="115" t="s">
        <v>175</v>
      </c>
    </row>
    <row r="31" spans="1:16" s="114" customFormat="1">
      <c r="A31" s="114">
        <v>20104</v>
      </c>
      <c r="B31" s="115" t="s">
        <v>294</v>
      </c>
      <c r="C31" s="115" t="s">
        <v>236</v>
      </c>
      <c r="D31" s="115" t="s">
        <v>295</v>
      </c>
      <c r="E31" s="115" t="s">
        <v>296</v>
      </c>
      <c r="F31" s="115" t="s">
        <v>216</v>
      </c>
      <c r="G31" s="114">
        <v>12</v>
      </c>
      <c r="H31" s="115" t="s">
        <v>272</v>
      </c>
      <c r="I31" s="116">
        <v>21.99</v>
      </c>
      <c r="J31" s="116">
        <v>18.966374999999999</v>
      </c>
      <c r="K31" s="115" t="s">
        <v>297</v>
      </c>
      <c r="L31" s="115" t="s">
        <v>298</v>
      </c>
      <c r="M31" s="115" t="s">
        <v>9</v>
      </c>
      <c r="N31" s="115" t="s">
        <v>219</v>
      </c>
      <c r="O31" s="115" t="s">
        <v>275</v>
      </c>
      <c r="P31" s="115" t="s">
        <v>175</v>
      </c>
    </row>
    <row r="32" spans="1:16" s="114" customFormat="1">
      <c r="A32" s="114">
        <v>65295</v>
      </c>
      <c r="B32" s="115" t="s">
        <v>299</v>
      </c>
      <c r="C32" s="115" t="s">
        <v>10</v>
      </c>
      <c r="D32" s="115" t="s">
        <v>295</v>
      </c>
      <c r="E32" s="115" t="s">
        <v>300</v>
      </c>
      <c r="F32" s="115" t="s">
        <v>216</v>
      </c>
      <c r="G32" s="114">
        <v>6</v>
      </c>
      <c r="H32" s="115" t="s">
        <v>278</v>
      </c>
      <c r="I32" s="116">
        <v>149.99</v>
      </c>
      <c r="J32" s="116">
        <v>129.36637500000001</v>
      </c>
      <c r="K32" s="115" t="s">
        <v>301</v>
      </c>
      <c r="L32" s="115" t="s">
        <v>302</v>
      </c>
      <c r="M32" s="115" t="s">
        <v>9</v>
      </c>
      <c r="N32" s="115" t="s">
        <v>219</v>
      </c>
      <c r="O32" s="115" t="s">
        <v>275</v>
      </c>
      <c r="P32" s="115" t="s">
        <v>175</v>
      </c>
    </row>
    <row r="33" spans="1:16" s="114" customFormat="1">
      <c r="A33" s="114">
        <v>67095</v>
      </c>
      <c r="B33" s="115" t="s">
        <v>303</v>
      </c>
      <c r="C33" s="115" t="s">
        <v>236</v>
      </c>
      <c r="D33" s="115" t="s">
        <v>295</v>
      </c>
      <c r="E33" s="115" t="s">
        <v>304</v>
      </c>
      <c r="F33" s="115" t="s">
        <v>216</v>
      </c>
      <c r="G33" s="114">
        <v>12</v>
      </c>
      <c r="H33" s="115" t="s">
        <v>305</v>
      </c>
      <c r="I33" s="116">
        <v>25.99</v>
      </c>
      <c r="J33" s="116">
        <v>22.416374999999999</v>
      </c>
      <c r="K33" s="115" t="s">
        <v>306</v>
      </c>
      <c r="L33" s="115" t="s">
        <v>252</v>
      </c>
      <c r="M33" s="115" t="s">
        <v>9</v>
      </c>
      <c r="N33" s="115" t="s">
        <v>1</v>
      </c>
      <c r="O33" s="115" t="s">
        <v>275</v>
      </c>
      <c r="P33" s="115" t="s">
        <v>175</v>
      </c>
    </row>
    <row r="34" spans="1:16" s="114" customFormat="1">
      <c r="A34" s="114">
        <v>69740</v>
      </c>
      <c r="B34" s="115" t="s">
        <v>307</v>
      </c>
      <c r="C34" s="115" t="s">
        <v>236</v>
      </c>
      <c r="D34" s="115" t="s">
        <v>308</v>
      </c>
      <c r="E34" s="115" t="s">
        <v>296</v>
      </c>
      <c r="F34" s="115" t="s">
        <v>216</v>
      </c>
      <c r="G34" s="114">
        <v>12</v>
      </c>
      <c r="H34" s="115" t="s">
        <v>272</v>
      </c>
      <c r="I34" s="116">
        <v>12.99</v>
      </c>
      <c r="J34" s="116">
        <v>11.203875</v>
      </c>
      <c r="K34" s="115" t="s">
        <v>309</v>
      </c>
      <c r="L34" s="115" t="s">
        <v>310</v>
      </c>
      <c r="M34" s="115" t="s">
        <v>9</v>
      </c>
      <c r="N34" s="115" t="s">
        <v>219</v>
      </c>
      <c r="O34" s="115" t="s">
        <v>275</v>
      </c>
      <c r="P34" s="115" t="s">
        <v>175</v>
      </c>
    </row>
    <row r="35" spans="1:16" s="114" customFormat="1">
      <c r="A35" s="114">
        <v>69741</v>
      </c>
      <c r="B35" s="115" t="s">
        <v>311</v>
      </c>
      <c r="C35" s="115" t="s">
        <v>236</v>
      </c>
      <c r="D35" s="115" t="s">
        <v>312</v>
      </c>
      <c r="E35" s="115" t="s">
        <v>313</v>
      </c>
      <c r="F35" s="115" t="s">
        <v>216</v>
      </c>
      <c r="G35" s="114">
        <v>6</v>
      </c>
      <c r="H35" s="115" t="s">
        <v>314</v>
      </c>
      <c r="I35" s="116">
        <v>39.99</v>
      </c>
      <c r="J35" s="116">
        <v>34.491374999999998</v>
      </c>
      <c r="K35" s="115" t="s">
        <v>315</v>
      </c>
      <c r="L35" s="115" t="s">
        <v>218</v>
      </c>
      <c r="M35" s="115" t="s">
        <v>9</v>
      </c>
      <c r="N35" s="115" t="s">
        <v>219</v>
      </c>
      <c r="O35" s="115" t="s">
        <v>275</v>
      </c>
      <c r="P35" s="115" t="s">
        <v>175</v>
      </c>
    </row>
    <row r="36" spans="1:16" s="114" customFormat="1">
      <c r="A36" s="114">
        <v>69751</v>
      </c>
      <c r="B36" s="115" t="s">
        <v>316</v>
      </c>
      <c r="C36" s="115" t="s">
        <v>10</v>
      </c>
      <c r="D36" s="115" t="s">
        <v>308</v>
      </c>
      <c r="E36" s="115" t="s">
        <v>296</v>
      </c>
      <c r="F36" s="115" t="s">
        <v>216</v>
      </c>
      <c r="G36" s="114">
        <v>6</v>
      </c>
      <c r="H36" s="115" t="s">
        <v>272</v>
      </c>
      <c r="I36" s="116">
        <v>44.99</v>
      </c>
      <c r="J36" s="116">
        <v>38.803874999999998</v>
      </c>
      <c r="K36" s="115" t="s">
        <v>317</v>
      </c>
      <c r="L36" s="115" t="s">
        <v>310</v>
      </c>
      <c r="M36" s="115" t="s">
        <v>9</v>
      </c>
      <c r="N36" s="115" t="s">
        <v>219</v>
      </c>
      <c r="O36" s="115" t="s">
        <v>275</v>
      </c>
      <c r="P36" s="115" t="s">
        <v>175</v>
      </c>
    </row>
    <row r="37" spans="1:16" s="114" customFormat="1">
      <c r="A37" s="114">
        <v>69765</v>
      </c>
      <c r="B37" s="115" t="s">
        <v>318</v>
      </c>
      <c r="C37" s="115" t="s">
        <v>236</v>
      </c>
      <c r="D37" s="115" t="s">
        <v>312</v>
      </c>
      <c r="E37" s="115" t="s">
        <v>296</v>
      </c>
      <c r="F37" s="115" t="s">
        <v>216</v>
      </c>
      <c r="G37" s="114">
        <v>12</v>
      </c>
      <c r="H37" s="115" t="s">
        <v>272</v>
      </c>
      <c r="I37" s="116">
        <v>24.99</v>
      </c>
      <c r="J37" s="116">
        <v>21.553875000000001</v>
      </c>
      <c r="K37" s="115" t="s">
        <v>319</v>
      </c>
      <c r="L37" s="115" t="s">
        <v>274</v>
      </c>
      <c r="M37" s="115" t="s">
        <v>9</v>
      </c>
      <c r="N37" s="115" t="s">
        <v>219</v>
      </c>
      <c r="O37" s="115" t="s">
        <v>275</v>
      </c>
      <c r="P37" s="115" t="s">
        <v>175</v>
      </c>
    </row>
    <row r="38" spans="1:16" s="114" customFormat="1">
      <c r="A38" s="114">
        <v>70122</v>
      </c>
      <c r="B38" s="115" t="s">
        <v>320</v>
      </c>
      <c r="C38" s="115" t="s">
        <v>236</v>
      </c>
      <c r="D38" s="115" t="s">
        <v>308</v>
      </c>
      <c r="E38" s="115" t="s">
        <v>296</v>
      </c>
      <c r="F38" s="115" t="s">
        <v>216</v>
      </c>
      <c r="G38" s="114">
        <v>12</v>
      </c>
      <c r="H38" s="115" t="s">
        <v>272</v>
      </c>
      <c r="I38" s="116">
        <v>22.99</v>
      </c>
      <c r="J38" s="116">
        <v>19.828875</v>
      </c>
      <c r="K38" s="115" t="s">
        <v>321</v>
      </c>
      <c r="L38" s="115" t="s">
        <v>274</v>
      </c>
      <c r="M38" s="115" t="s">
        <v>9</v>
      </c>
      <c r="N38" s="115" t="s">
        <v>219</v>
      </c>
      <c r="O38" s="115" t="s">
        <v>275</v>
      </c>
      <c r="P38" s="115" t="s">
        <v>175</v>
      </c>
    </row>
    <row r="39" spans="1:16" s="114" customFormat="1">
      <c r="A39" s="114">
        <v>409758</v>
      </c>
      <c r="B39" s="115" t="s">
        <v>322</v>
      </c>
      <c r="C39" s="115" t="s">
        <v>10</v>
      </c>
      <c r="D39" s="115" t="s">
        <v>295</v>
      </c>
      <c r="E39" s="115" t="s">
        <v>323</v>
      </c>
      <c r="F39" s="115" t="s">
        <v>216</v>
      </c>
      <c r="G39" s="114">
        <v>12</v>
      </c>
      <c r="H39" s="115" t="s">
        <v>171</v>
      </c>
      <c r="I39" s="116">
        <v>55</v>
      </c>
      <c r="J39" s="116">
        <v>47.4375</v>
      </c>
      <c r="K39" s="115" t="s">
        <v>324</v>
      </c>
      <c r="L39" s="115" t="s">
        <v>298</v>
      </c>
      <c r="M39" s="115" t="s">
        <v>9</v>
      </c>
      <c r="N39" s="115" t="s">
        <v>219</v>
      </c>
      <c r="O39" s="115" t="s">
        <v>293</v>
      </c>
      <c r="P39" s="115" t="s">
        <v>175</v>
      </c>
    </row>
    <row r="40" spans="1:16" s="114" customFormat="1">
      <c r="A40" s="114">
        <v>639658</v>
      </c>
      <c r="B40" s="115" t="s">
        <v>325</v>
      </c>
      <c r="C40" s="115" t="s">
        <v>27</v>
      </c>
      <c r="D40" s="115" t="s">
        <v>312</v>
      </c>
      <c r="E40" s="115" t="s">
        <v>323</v>
      </c>
      <c r="F40" s="115" t="s">
        <v>216</v>
      </c>
      <c r="G40" s="114">
        <v>6</v>
      </c>
      <c r="H40" s="115" t="s">
        <v>171</v>
      </c>
      <c r="I40" s="116">
        <v>60</v>
      </c>
      <c r="J40" s="116">
        <v>51.75</v>
      </c>
      <c r="K40" s="115" t="s">
        <v>326</v>
      </c>
      <c r="L40" s="115" t="s">
        <v>298</v>
      </c>
      <c r="M40" s="115" t="s">
        <v>9</v>
      </c>
      <c r="N40" s="115" t="s">
        <v>1</v>
      </c>
      <c r="O40" s="115" t="s">
        <v>293</v>
      </c>
      <c r="P40" s="115" t="s">
        <v>175</v>
      </c>
    </row>
    <row r="41" spans="1:16" s="114" customFormat="1">
      <c r="A41" s="114">
        <v>67850</v>
      </c>
      <c r="B41" s="115" t="s">
        <v>327</v>
      </c>
      <c r="C41" s="115" t="s">
        <v>10</v>
      </c>
      <c r="D41" s="115" t="s">
        <v>328</v>
      </c>
      <c r="E41" s="115" t="s">
        <v>304</v>
      </c>
      <c r="F41" s="115" t="s">
        <v>216</v>
      </c>
      <c r="G41" s="114">
        <v>12</v>
      </c>
      <c r="H41" s="115" t="s">
        <v>305</v>
      </c>
      <c r="I41" s="116">
        <v>32.99</v>
      </c>
      <c r="J41" s="116">
        <v>28.453875</v>
      </c>
      <c r="K41" s="115" t="s">
        <v>329</v>
      </c>
      <c r="L41" s="115" t="s">
        <v>330</v>
      </c>
      <c r="M41" s="115" t="s">
        <v>9</v>
      </c>
      <c r="N41" s="115" t="s">
        <v>1</v>
      </c>
      <c r="O41" s="115" t="s">
        <v>275</v>
      </c>
      <c r="P41" s="115" t="s">
        <v>175</v>
      </c>
    </row>
    <row r="42" spans="1:16" s="114" customFormat="1">
      <c r="A42" s="114">
        <v>65789</v>
      </c>
      <c r="B42" s="115" t="s">
        <v>331</v>
      </c>
      <c r="C42" s="115" t="s">
        <v>236</v>
      </c>
      <c r="D42" s="115" t="s">
        <v>332</v>
      </c>
      <c r="E42" s="115" t="s">
        <v>333</v>
      </c>
      <c r="F42" s="115" t="s">
        <v>216</v>
      </c>
      <c r="G42" s="114">
        <v>12</v>
      </c>
      <c r="H42" s="115" t="s">
        <v>334</v>
      </c>
      <c r="I42" s="116">
        <v>15.99</v>
      </c>
      <c r="J42" s="116">
        <v>13.791375</v>
      </c>
      <c r="K42" s="115" t="s">
        <v>335</v>
      </c>
      <c r="L42" s="115" t="s">
        <v>218</v>
      </c>
      <c r="M42" s="115" t="s">
        <v>9</v>
      </c>
      <c r="N42" s="115" t="s">
        <v>1</v>
      </c>
      <c r="O42" s="115" t="s">
        <v>275</v>
      </c>
      <c r="P42" s="115" t="s">
        <v>175</v>
      </c>
    </row>
    <row r="43" spans="1:16" s="114" customFormat="1">
      <c r="A43" s="114">
        <v>69755</v>
      </c>
      <c r="B43" s="115" t="s">
        <v>336</v>
      </c>
      <c r="C43" s="115" t="s">
        <v>236</v>
      </c>
      <c r="D43" s="115" t="s">
        <v>337</v>
      </c>
      <c r="E43" s="115" t="s">
        <v>296</v>
      </c>
      <c r="F43" s="115" t="s">
        <v>216</v>
      </c>
      <c r="G43" s="114">
        <v>12</v>
      </c>
      <c r="H43" s="115" t="s">
        <v>272</v>
      </c>
      <c r="I43" s="116">
        <v>14.99</v>
      </c>
      <c r="J43" s="116">
        <v>12.928875</v>
      </c>
      <c r="K43" s="115" t="s">
        <v>338</v>
      </c>
      <c r="L43" s="115" t="s">
        <v>302</v>
      </c>
      <c r="M43" s="115" t="s">
        <v>9</v>
      </c>
      <c r="N43" s="115" t="s">
        <v>219</v>
      </c>
      <c r="O43" s="115" t="s">
        <v>275</v>
      </c>
      <c r="P43" s="115" t="s">
        <v>175</v>
      </c>
    </row>
    <row r="44" spans="1:16" s="114" customFormat="1">
      <c r="A44" s="114">
        <v>69875</v>
      </c>
      <c r="B44" s="115" t="s">
        <v>339</v>
      </c>
      <c r="C44" s="115" t="s">
        <v>236</v>
      </c>
      <c r="D44" s="115" t="s">
        <v>340</v>
      </c>
      <c r="E44" s="115" t="s">
        <v>313</v>
      </c>
      <c r="F44" s="115" t="s">
        <v>216</v>
      </c>
      <c r="G44" s="114">
        <v>12</v>
      </c>
      <c r="H44" s="115" t="s">
        <v>314</v>
      </c>
      <c r="I44" s="116">
        <v>20.99</v>
      </c>
      <c r="J44" s="116">
        <v>18.103874999999999</v>
      </c>
      <c r="K44" s="115" t="s">
        <v>341</v>
      </c>
      <c r="L44" s="115" t="s">
        <v>310</v>
      </c>
      <c r="M44" s="115" t="s">
        <v>9</v>
      </c>
      <c r="N44" s="115" t="s">
        <v>219</v>
      </c>
      <c r="O44" s="115" t="s">
        <v>275</v>
      </c>
      <c r="P44" s="115" t="s">
        <v>175</v>
      </c>
    </row>
    <row r="45" spans="1:16" s="114" customFormat="1">
      <c r="A45" s="114">
        <v>70115</v>
      </c>
      <c r="B45" s="115" t="s">
        <v>342</v>
      </c>
      <c r="C45" s="115" t="s">
        <v>236</v>
      </c>
      <c r="D45" s="115" t="s">
        <v>332</v>
      </c>
      <c r="E45" s="115" t="s">
        <v>313</v>
      </c>
      <c r="F45" s="115" t="s">
        <v>216</v>
      </c>
      <c r="G45" s="114">
        <v>6</v>
      </c>
      <c r="H45" s="115" t="s">
        <v>314</v>
      </c>
      <c r="I45" s="116">
        <v>39.99</v>
      </c>
      <c r="J45" s="116">
        <v>34.491374999999998</v>
      </c>
      <c r="K45" s="115" t="s">
        <v>343</v>
      </c>
      <c r="L45" s="115" t="s">
        <v>218</v>
      </c>
      <c r="M45" s="115" t="s">
        <v>9</v>
      </c>
      <c r="N45" s="115" t="s">
        <v>219</v>
      </c>
      <c r="O45" s="115" t="s">
        <v>275</v>
      </c>
      <c r="P45" s="115" t="s">
        <v>175</v>
      </c>
    </row>
    <row r="46" spans="1:16" s="114" customFormat="1">
      <c r="A46" s="114">
        <v>842252</v>
      </c>
      <c r="B46" s="115" t="s">
        <v>344</v>
      </c>
      <c r="C46" s="115" t="s">
        <v>236</v>
      </c>
      <c r="D46" s="115" t="s">
        <v>332</v>
      </c>
      <c r="E46" s="115" t="s">
        <v>313</v>
      </c>
      <c r="F46" s="115" t="s">
        <v>216</v>
      </c>
      <c r="G46" s="114">
        <v>12</v>
      </c>
      <c r="H46" s="115" t="s">
        <v>314</v>
      </c>
      <c r="I46" s="116">
        <v>21.99</v>
      </c>
      <c r="J46" s="116">
        <v>18.966374999999999</v>
      </c>
      <c r="K46" s="115" t="s">
        <v>345</v>
      </c>
      <c r="L46" s="115" t="s">
        <v>346</v>
      </c>
      <c r="M46" s="115" t="s">
        <v>9</v>
      </c>
      <c r="N46" s="115" t="s">
        <v>219</v>
      </c>
      <c r="O46" s="115" t="s">
        <v>275</v>
      </c>
      <c r="P46" s="115" t="s">
        <v>175</v>
      </c>
    </row>
    <row r="47" spans="1:16" s="114" customFormat="1">
      <c r="A47" s="114">
        <v>870337</v>
      </c>
      <c r="B47" s="115" t="s">
        <v>347</v>
      </c>
      <c r="C47" s="115" t="s">
        <v>236</v>
      </c>
      <c r="D47" s="115" t="s">
        <v>348</v>
      </c>
      <c r="E47" s="115" t="s">
        <v>304</v>
      </c>
      <c r="F47" s="115" t="s">
        <v>216</v>
      </c>
      <c r="G47" s="114">
        <v>12</v>
      </c>
      <c r="H47" s="115" t="s">
        <v>305</v>
      </c>
      <c r="I47" s="116">
        <v>23.99</v>
      </c>
      <c r="J47" s="116">
        <v>20.691375000000001</v>
      </c>
      <c r="K47" s="115" t="s">
        <v>349</v>
      </c>
      <c r="L47" s="115" t="s">
        <v>346</v>
      </c>
      <c r="M47" s="115" t="s">
        <v>9</v>
      </c>
      <c r="N47" s="115" t="s">
        <v>219</v>
      </c>
      <c r="O47" s="115" t="s">
        <v>275</v>
      </c>
      <c r="P47" s="115" t="s">
        <v>175</v>
      </c>
    </row>
    <row r="48" spans="1:16" s="114" customFormat="1">
      <c r="A48" s="114">
        <v>49834</v>
      </c>
      <c r="B48" s="115" t="s">
        <v>350</v>
      </c>
      <c r="C48" s="115" t="s">
        <v>10</v>
      </c>
      <c r="D48" s="115" t="s">
        <v>351</v>
      </c>
      <c r="E48" s="115" t="s">
        <v>352</v>
      </c>
      <c r="F48" s="115" t="s">
        <v>184</v>
      </c>
      <c r="G48" s="114">
        <v>24</v>
      </c>
      <c r="H48" s="115" t="s">
        <v>171</v>
      </c>
      <c r="I48" s="116">
        <v>4.29</v>
      </c>
      <c r="J48" s="116">
        <v>3.7001249999999999</v>
      </c>
      <c r="K48" s="115" t="s">
        <v>353</v>
      </c>
      <c r="L48" s="115" t="s">
        <v>258</v>
      </c>
      <c r="M48" s="115" t="s">
        <v>9</v>
      </c>
      <c r="N48" s="115" t="s">
        <v>219</v>
      </c>
      <c r="O48" s="115" t="s">
        <v>220</v>
      </c>
      <c r="P48" s="115" t="s">
        <v>175</v>
      </c>
    </row>
    <row r="49" spans="1:16">
      <c r="A49">
        <v>70880</v>
      </c>
      <c r="B49" s="1" t="s">
        <v>369</v>
      </c>
      <c r="C49" s="1" t="s">
        <v>167</v>
      </c>
      <c r="D49" s="1" t="s">
        <v>370</v>
      </c>
      <c r="E49" s="1" t="s">
        <v>371</v>
      </c>
      <c r="F49" s="1" t="s">
        <v>178</v>
      </c>
      <c r="G49">
        <v>20</v>
      </c>
      <c r="H49" s="1" t="s">
        <v>171</v>
      </c>
      <c r="I49" s="2">
        <v>4.29</v>
      </c>
      <c r="J49" s="2">
        <v>3.7001249999999999</v>
      </c>
      <c r="K49" s="1" t="s">
        <v>372</v>
      </c>
      <c r="L49" s="1" t="s">
        <v>373</v>
      </c>
      <c r="M49" s="1" t="s">
        <v>9</v>
      </c>
      <c r="N49" s="1" t="s">
        <v>219</v>
      </c>
      <c r="O49" s="1" t="s">
        <v>293</v>
      </c>
      <c r="P49" s="1" t="s">
        <v>175</v>
      </c>
    </row>
    <row r="50" spans="1:16" s="114" customFormat="1">
      <c r="A50" s="130">
        <v>70299</v>
      </c>
      <c r="B50" s="115" t="s">
        <v>354</v>
      </c>
      <c r="C50" s="115" t="s">
        <v>167</v>
      </c>
      <c r="D50" s="115" t="s">
        <v>188</v>
      </c>
      <c r="E50" s="115" t="s">
        <v>355</v>
      </c>
      <c r="F50" s="115" t="s">
        <v>184</v>
      </c>
      <c r="G50" s="114">
        <v>12</v>
      </c>
      <c r="H50" s="115" t="s">
        <v>171</v>
      </c>
      <c r="I50" s="116">
        <v>3.99</v>
      </c>
      <c r="J50" s="116">
        <v>3.44</v>
      </c>
      <c r="K50" s="115" t="s">
        <v>356</v>
      </c>
      <c r="L50" s="115" t="s">
        <v>357</v>
      </c>
      <c r="M50" s="115" t="s">
        <v>11</v>
      </c>
      <c r="N50" s="115" t="s">
        <v>219</v>
      </c>
      <c r="O50" s="115" t="s">
        <v>358</v>
      </c>
      <c r="P50" s="115" t="s">
        <v>175</v>
      </c>
    </row>
    <row r="51" spans="1:16" s="114" customFormat="1">
      <c r="A51" s="114">
        <v>70690</v>
      </c>
      <c r="B51" s="115" t="s">
        <v>359</v>
      </c>
      <c r="C51" s="115" t="s">
        <v>167</v>
      </c>
      <c r="D51" s="115" t="s">
        <v>183</v>
      </c>
      <c r="E51" s="115" t="s">
        <v>355</v>
      </c>
      <c r="F51" s="115" t="s">
        <v>184</v>
      </c>
      <c r="G51" s="114">
        <v>24</v>
      </c>
      <c r="H51" s="115" t="s">
        <v>171</v>
      </c>
      <c r="I51" s="116">
        <v>4.49</v>
      </c>
      <c r="J51" s="116">
        <v>3.87</v>
      </c>
      <c r="K51" s="115" t="s">
        <v>360</v>
      </c>
      <c r="L51" s="115" t="s">
        <v>241</v>
      </c>
      <c r="M51" s="115" t="s">
        <v>11</v>
      </c>
      <c r="N51" s="115" t="s">
        <v>219</v>
      </c>
      <c r="O51" s="115" t="s">
        <v>358</v>
      </c>
      <c r="P51" s="115" t="s">
        <v>175</v>
      </c>
    </row>
    <row r="52" spans="1:16" s="114" customFormat="1">
      <c r="A52" s="114">
        <v>72335</v>
      </c>
      <c r="B52" s="115" t="s">
        <v>361</v>
      </c>
      <c r="C52" s="115" t="s">
        <v>10</v>
      </c>
      <c r="D52" s="115" t="s">
        <v>362</v>
      </c>
      <c r="E52" s="115" t="s">
        <v>363</v>
      </c>
      <c r="F52" s="115" t="s">
        <v>364</v>
      </c>
      <c r="G52" s="114">
        <v>12</v>
      </c>
      <c r="H52" s="115" t="s">
        <v>171</v>
      </c>
      <c r="I52" s="116">
        <v>14.99</v>
      </c>
      <c r="J52" s="116">
        <v>14.99</v>
      </c>
      <c r="K52" s="115" t="s">
        <v>365</v>
      </c>
      <c r="L52" s="115" t="s">
        <v>366</v>
      </c>
      <c r="M52" s="115" t="s">
        <v>367</v>
      </c>
      <c r="N52" s="115" t="s">
        <v>219</v>
      </c>
      <c r="O52" s="115" t="s">
        <v>368</v>
      </c>
      <c r="P52" s="115" t="s">
        <v>175</v>
      </c>
    </row>
    <row r="56" spans="1:16" s="114" customFormat="1">
      <c r="A56" s="114">
        <v>70684</v>
      </c>
      <c r="B56" s="115" t="s">
        <v>166</v>
      </c>
      <c r="C56" s="115" t="s">
        <v>167</v>
      </c>
      <c r="D56" s="115" t="s">
        <v>168</v>
      </c>
      <c r="E56" s="115" t="s">
        <v>169</v>
      </c>
      <c r="F56" s="115" t="s">
        <v>170</v>
      </c>
      <c r="G56" s="114">
        <v>1</v>
      </c>
      <c r="H56" s="115" t="s">
        <v>171</v>
      </c>
      <c r="I56" s="116">
        <v>26.99</v>
      </c>
      <c r="J56" s="116">
        <v>23.28</v>
      </c>
      <c r="K56" s="115" t="s">
        <v>172</v>
      </c>
      <c r="L56" s="115" t="s">
        <v>173</v>
      </c>
      <c r="M56" s="115" t="s">
        <v>24</v>
      </c>
      <c r="N56" s="115" t="s">
        <v>1</v>
      </c>
      <c r="O56" s="115" t="s">
        <v>174</v>
      </c>
      <c r="P56" s="115" t="s">
        <v>175</v>
      </c>
    </row>
    <row r="59" spans="1:16" s="114" customFormat="1">
      <c r="A59" s="114">
        <v>7842</v>
      </c>
      <c r="B59" s="115" t="s">
        <v>377</v>
      </c>
      <c r="C59" s="115" t="s">
        <v>236</v>
      </c>
      <c r="D59" s="115" t="s">
        <v>188</v>
      </c>
      <c r="E59" s="115" t="s">
        <v>355</v>
      </c>
      <c r="F59" s="115" t="s">
        <v>378</v>
      </c>
      <c r="G59" s="114">
        <v>24</v>
      </c>
      <c r="H59" s="115" t="s">
        <v>256</v>
      </c>
      <c r="I59" s="116">
        <v>3.99</v>
      </c>
      <c r="J59" s="116">
        <v>3.44</v>
      </c>
      <c r="K59" s="115" t="s">
        <v>379</v>
      </c>
      <c r="L59" s="115" t="s">
        <v>357</v>
      </c>
      <c r="M59" s="115" t="s">
        <v>11</v>
      </c>
      <c r="N59" s="115" t="s">
        <v>1</v>
      </c>
      <c r="O59" s="115" t="s">
        <v>358</v>
      </c>
      <c r="P59" s="115" t="s">
        <v>175</v>
      </c>
    </row>
    <row r="62" spans="1:16" s="114" customFormat="1">
      <c r="A62" s="114">
        <v>56170</v>
      </c>
      <c r="B62" s="115" t="s">
        <v>374</v>
      </c>
      <c r="C62" s="115" t="s">
        <v>167</v>
      </c>
      <c r="D62" s="115" t="s">
        <v>188</v>
      </c>
      <c r="E62" s="115" t="s">
        <v>169</v>
      </c>
      <c r="F62" s="115" t="s">
        <v>184</v>
      </c>
      <c r="G62" s="114">
        <v>24</v>
      </c>
      <c r="H62" s="115" t="s">
        <v>171</v>
      </c>
      <c r="I62" s="116">
        <v>5.98</v>
      </c>
      <c r="J62" s="116">
        <v>5.16</v>
      </c>
      <c r="K62" s="115" t="s">
        <v>375</v>
      </c>
      <c r="L62" s="115" t="s">
        <v>376</v>
      </c>
      <c r="M62" s="115" t="s">
        <v>53</v>
      </c>
      <c r="N62" s="115" t="s">
        <v>1</v>
      </c>
      <c r="O62" s="115" t="s">
        <v>181</v>
      </c>
      <c r="P62" s="115" t="s">
        <v>175</v>
      </c>
    </row>
    <row r="63" spans="1:16" s="114" customFormat="1">
      <c r="A63" s="114">
        <v>21410</v>
      </c>
      <c r="B63" s="115" t="s">
        <v>380</v>
      </c>
      <c r="C63" s="115" t="s">
        <v>167</v>
      </c>
      <c r="D63" s="115" t="s">
        <v>183</v>
      </c>
      <c r="E63" s="115" t="s">
        <v>169</v>
      </c>
      <c r="F63" s="115" t="s">
        <v>184</v>
      </c>
      <c r="G63" s="114">
        <v>24</v>
      </c>
      <c r="H63" s="115" t="s">
        <v>171</v>
      </c>
      <c r="I63" s="116">
        <v>4.5</v>
      </c>
      <c r="J63" s="116">
        <v>3.88</v>
      </c>
      <c r="K63" s="115" t="s">
        <v>381</v>
      </c>
      <c r="L63" s="115" t="s">
        <v>203</v>
      </c>
      <c r="M63" s="115" t="s">
        <v>19</v>
      </c>
      <c r="N63" s="115" t="s">
        <v>1</v>
      </c>
      <c r="O63" s="115" t="s">
        <v>181</v>
      </c>
      <c r="P63" s="115" t="s">
        <v>175</v>
      </c>
    </row>
    <row r="64" spans="1:16" s="114" customFormat="1">
      <c r="A64" s="114">
        <v>48340</v>
      </c>
      <c r="B64" s="115" t="s">
        <v>382</v>
      </c>
      <c r="C64" s="115" t="s">
        <v>167</v>
      </c>
      <c r="D64" s="115" t="s">
        <v>183</v>
      </c>
      <c r="E64" s="115" t="s">
        <v>169</v>
      </c>
      <c r="F64" s="115" t="s">
        <v>184</v>
      </c>
      <c r="G64" s="114">
        <v>24</v>
      </c>
      <c r="H64" s="115" t="s">
        <v>171</v>
      </c>
      <c r="I64" s="116">
        <v>4.75</v>
      </c>
      <c r="J64" s="116">
        <v>4.0999999999999996</v>
      </c>
      <c r="K64" s="115" t="s">
        <v>383</v>
      </c>
      <c r="L64" s="115" t="s">
        <v>203</v>
      </c>
      <c r="M64" s="115" t="s">
        <v>19</v>
      </c>
      <c r="N64" s="115" t="s">
        <v>1</v>
      </c>
      <c r="O64" s="115" t="s">
        <v>181</v>
      </c>
      <c r="P64" s="115" t="s">
        <v>175</v>
      </c>
    </row>
    <row r="65" spans="1:16" s="114" customFormat="1">
      <c r="A65" s="114">
        <v>66834</v>
      </c>
      <c r="B65" s="115" t="s">
        <v>384</v>
      </c>
      <c r="C65" s="115" t="s">
        <v>167</v>
      </c>
      <c r="D65" s="115" t="s">
        <v>168</v>
      </c>
      <c r="E65" s="115" t="s">
        <v>169</v>
      </c>
      <c r="F65" s="115" t="s">
        <v>184</v>
      </c>
      <c r="G65" s="114">
        <v>24</v>
      </c>
      <c r="H65" s="115" t="s">
        <v>171</v>
      </c>
      <c r="I65" s="116">
        <v>4</v>
      </c>
      <c r="J65" s="116">
        <v>3.45</v>
      </c>
      <c r="K65" s="115" t="s">
        <v>385</v>
      </c>
      <c r="L65" s="115" t="s">
        <v>194</v>
      </c>
      <c r="M65" s="115" t="s">
        <v>23</v>
      </c>
      <c r="N65" s="115" t="s">
        <v>1</v>
      </c>
      <c r="O65" s="115" t="s">
        <v>181</v>
      </c>
      <c r="P65" s="115" t="s">
        <v>175</v>
      </c>
    </row>
    <row r="66" spans="1:16" s="114" customFormat="1">
      <c r="A66" s="114">
        <v>69001</v>
      </c>
      <c r="B66" s="115" t="s">
        <v>386</v>
      </c>
      <c r="C66" s="115" t="s">
        <v>167</v>
      </c>
      <c r="D66" s="115" t="s">
        <v>177</v>
      </c>
      <c r="E66" s="115" t="s">
        <v>169</v>
      </c>
      <c r="F66" s="115" t="s">
        <v>184</v>
      </c>
      <c r="G66" s="114">
        <v>24</v>
      </c>
      <c r="H66" s="115" t="s">
        <v>171</v>
      </c>
      <c r="I66" s="116">
        <v>4.8899999999999997</v>
      </c>
      <c r="J66" s="116">
        <v>4.22</v>
      </c>
      <c r="K66" s="115" t="s">
        <v>387</v>
      </c>
      <c r="L66" s="115" t="s">
        <v>388</v>
      </c>
      <c r="M66" s="115" t="s">
        <v>28</v>
      </c>
      <c r="N66" s="115" t="s">
        <v>1</v>
      </c>
      <c r="O66" s="115" t="s">
        <v>181</v>
      </c>
      <c r="P66" s="115" t="s">
        <v>175</v>
      </c>
    </row>
    <row r="67" spans="1:16" s="114" customFormat="1">
      <c r="A67" s="114">
        <v>62403</v>
      </c>
      <c r="B67" s="115" t="s">
        <v>389</v>
      </c>
      <c r="C67" s="115" t="s">
        <v>167</v>
      </c>
      <c r="D67" s="115" t="s">
        <v>188</v>
      </c>
      <c r="E67" s="115" t="s">
        <v>169</v>
      </c>
      <c r="F67" s="115" t="s">
        <v>184</v>
      </c>
      <c r="G67" s="114">
        <v>24</v>
      </c>
      <c r="H67" s="115" t="s">
        <v>171</v>
      </c>
      <c r="I67" s="116">
        <v>5.5</v>
      </c>
      <c r="J67" s="116">
        <v>4.74</v>
      </c>
      <c r="K67" s="115" t="s">
        <v>390</v>
      </c>
      <c r="L67" s="115" t="s">
        <v>391</v>
      </c>
      <c r="M67" s="115" t="s">
        <v>33</v>
      </c>
      <c r="N67" s="115" t="s">
        <v>1</v>
      </c>
      <c r="O67" s="115" t="s">
        <v>181</v>
      </c>
      <c r="P67" s="115" t="s">
        <v>175</v>
      </c>
    </row>
  </sheetData>
  <conditionalFormatting sqref="A3">
    <cfRule type="duplicateValues" dxfId="26" priority="1"/>
  </conditionalFormatting>
  <conditionalFormatting sqref="A57:A1048576 A30:A55 A1 A14:A26">
    <cfRule type="duplicateValues" dxfId="25" priority="26"/>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21981-CA18-4822-8FCC-5AB697DBC9EE}">
  <sheetPr>
    <tabColor rgb="FF00B050"/>
  </sheetPr>
  <dimension ref="A1:AA61"/>
  <sheetViews>
    <sheetView workbookViewId="0">
      <selection activeCell="U8" sqref="U8:U13"/>
    </sheetView>
  </sheetViews>
  <sheetFormatPr defaultRowHeight="15"/>
  <cols>
    <col min="1" max="1" width="14.42578125" customWidth="1"/>
    <col min="2" max="2" width="51" customWidth="1"/>
    <col min="3" max="3" width="33.42578125" customWidth="1"/>
    <col min="4" max="4" width="11.42578125" bestFit="1" customWidth="1"/>
    <col min="5" max="6" width="11.42578125" customWidth="1"/>
    <col min="8" max="8" width="18" customWidth="1"/>
    <col min="9" max="9" width="45.42578125" customWidth="1"/>
    <col min="10" max="10" width="42.42578125" customWidth="1"/>
    <col min="11" max="11" width="11.42578125" bestFit="1" customWidth="1"/>
    <col min="12" max="12" width="11.42578125" customWidth="1"/>
    <col min="14" max="14" width="8.7109375" style="99"/>
    <col min="15" max="15" width="11.5703125" style="99" customWidth="1"/>
    <col min="16" max="16" width="49.42578125" style="99" customWidth="1"/>
    <col min="17" max="17" width="10" style="99" customWidth="1"/>
    <col min="18" max="18" width="10.140625" style="99" customWidth="1"/>
    <col min="19" max="19" width="36.42578125" style="99" bestFit="1" customWidth="1"/>
    <col min="20" max="21" width="8.7109375" style="99"/>
    <col min="22" max="22" width="65.42578125" style="99" bestFit="1" customWidth="1"/>
    <col min="23" max="23" width="25.42578125" style="99" customWidth="1"/>
    <col min="24" max="25" width="8.7109375" style="99"/>
    <col min="26" max="26" width="32.42578125" style="99" customWidth="1"/>
    <col min="27" max="27" width="8.7109375" style="99"/>
  </cols>
  <sheetData>
    <row r="1" spans="1:27" ht="30" customHeight="1">
      <c r="A1" s="175" t="s">
        <v>127</v>
      </c>
      <c r="B1" s="175"/>
      <c r="C1" s="92">
        <v>46140</v>
      </c>
      <c r="D1" s="93"/>
      <c r="E1" s="93"/>
      <c r="F1" s="93"/>
      <c r="N1"/>
      <c r="O1"/>
      <c r="P1"/>
      <c r="Q1"/>
      <c r="R1"/>
      <c r="S1"/>
      <c r="T1"/>
      <c r="U1"/>
      <c r="V1"/>
      <c r="W1"/>
      <c r="X1"/>
      <c r="Y1"/>
      <c r="Z1"/>
      <c r="AA1"/>
    </row>
    <row r="2" spans="1:27">
      <c r="N2" s="45"/>
      <c r="O2" s="44"/>
      <c r="P2" s="45"/>
      <c r="Q2" s="45"/>
      <c r="R2" s="45"/>
      <c r="S2" s="45"/>
      <c r="T2" s="45"/>
      <c r="U2" s="44"/>
      <c r="V2" s="45"/>
      <c r="W2" s="45"/>
      <c r="X2" s="45"/>
      <c r="Y2" s="45"/>
      <c r="Z2" s="45"/>
      <c r="AA2" s="45"/>
    </row>
    <row r="3" spans="1:27">
      <c r="N3" s="45"/>
      <c r="O3" s="44"/>
      <c r="P3" s="45"/>
      <c r="Q3" s="45"/>
      <c r="R3" s="45"/>
      <c r="S3" s="45"/>
      <c r="T3" s="45"/>
      <c r="U3" s="44"/>
      <c r="V3" s="45"/>
      <c r="W3" s="45"/>
      <c r="X3" s="45"/>
      <c r="Y3" s="45"/>
      <c r="Z3" s="45"/>
      <c r="AA3" s="45"/>
    </row>
    <row r="4" spans="1:27" ht="15.75">
      <c r="A4" s="176" t="s">
        <v>128</v>
      </c>
      <c r="B4" s="176"/>
      <c r="C4" s="176"/>
      <c r="D4" s="176"/>
      <c r="E4" s="117"/>
      <c r="F4" s="117"/>
      <c r="H4" s="177" t="s">
        <v>129</v>
      </c>
      <c r="I4" s="177"/>
      <c r="J4" s="177"/>
      <c r="K4" s="113"/>
      <c r="L4" s="117"/>
      <c r="N4" s="178" t="s">
        <v>130</v>
      </c>
      <c r="O4" s="178"/>
      <c r="P4" s="178"/>
      <c r="Q4" s="178"/>
      <c r="R4" s="178"/>
      <c r="S4" s="178"/>
      <c r="T4" s="46"/>
      <c r="U4" s="178" t="s">
        <v>131</v>
      </c>
      <c r="V4" s="178"/>
      <c r="W4" s="178"/>
      <c r="X4" s="46"/>
      <c r="Y4" s="174" t="s">
        <v>132</v>
      </c>
      <c r="Z4" s="174"/>
      <c r="AA4" s="47"/>
    </row>
    <row r="5" spans="1:27" ht="12.75" customHeight="1">
      <c r="A5" s="94" t="s">
        <v>133</v>
      </c>
      <c r="B5" s="95" t="s">
        <v>134</v>
      </c>
      <c r="C5" s="95" t="s">
        <v>98</v>
      </c>
      <c r="D5" s="118" t="s">
        <v>135</v>
      </c>
      <c r="E5" s="118" t="s">
        <v>136</v>
      </c>
      <c r="F5" s="118" t="s">
        <v>137</v>
      </c>
      <c r="H5" s="48" t="s">
        <v>133</v>
      </c>
      <c r="I5" s="49" t="s">
        <v>134</v>
      </c>
      <c r="J5" s="50" t="s">
        <v>98</v>
      </c>
      <c r="K5" s="119" t="s">
        <v>136</v>
      </c>
      <c r="L5" s="48" t="s">
        <v>137</v>
      </c>
      <c r="N5" s="48" t="s">
        <v>7</v>
      </c>
      <c r="O5" s="48" t="s">
        <v>133</v>
      </c>
      <c r="P5" s="48" t="s">
        <v>134</v>
      </c>
      <c r="Q5" s="48" t="s">
        <v>135</v>
      </c>
      <c r="R5" s="48" t="s">
        <v>138</v>
      </c>
      <c r="S5" s="48" t="s">
        <v>139</v>
      </c>
      <c r="T5" s="45"/>
      <c r="U5" s="48" t="s">
        <v>133</v>
      </c>
      <c r="V5" s="49" t="s">
        <v>134</v>
      </c>
      <c r="W5" s="49" t="s">
        <v>139</v>
      </c>
      <c r="X5" s="45"/>
      <c r="Y5" s="48" t="s">
        <v>133</v>
      </c>
      <c r="Z5" s="49" t="s">
        <v>134</v>
      </c>
      <c r="AA5" s="96" t="s">
        <v>140</v>
      </c>
    </row>
    <row r="6" spans="1:27">
      <c r="A6" cm="1">
        <f t="array" ref="A6:A40">_xlfn._xlws.FILTER('[1]New items to be bulletined'!A:A,('[1]New items to be bulletined'!P:P=C1)*('[1]New items to be bulletined'!J:J&lt;&gt;"Replacement"),"No Results")</f>
        <v>70690</v>
      </c>
      <c r="B6" t="str">
        <f>_xlfn.IFNA(CONCATENATE(VLOOKUP(A:A,'[1]New Report - New Setups'!A:B,2,0),IF(_xlfn.XLOOKUP(A:A,'[1]New items to be bulletined'!A:A,'[1]New items to be bulletined'!J:J)="Trade Out","     *TRADE OUT*",""),""),"")</f>
        <v>LIME CREAMSICLE SOUR 473C</v>
      </c>
      <c r="D6" s="121">
        <f>IF(A6="","",_xlfn.XLOOKUP(A:A,'[1]New Report - New Setups'!A:A,'[1]New Report - New Setups'!T:T))</f>
        <v>999</v>
      </c>
      <c r="E6" s="122" t="str">
        <f>IF(A6="","",_xlfn.XLOOKUP(A:A,'[1]New Report - New Setups'!A:A,'[1]New Report - New Setups'!J:J))</f>
        <v>Beer</v>
      </c>
      <c r="F6" s="122" t="str">
        <f>IF(A6="","",_xlfn.XLOOKUP(A:A,'[1]New Report - New Setups'!A:A,'[1]New Report - New Setups'!H:H))</f>
        <v>MBLL DISTRIBUTED BEER</v>
      </c>
      <c r="H6" cm="1">
        <f t="array" ref="H6">_xlfn._xlws.FILTER('[1]New items to be bulletined'!A:A,('[1]New items to be bulletined'!P:P=C1)*('[1]New items to be bulletined'!J:J="Replacement"),"No Results")</f>
        <v>70880</v>
      </c>
      <c r="I6" t="str">
        <f>_xlfn.IFNA(VLOOKUP(H:H,'[1]New Report - New Setups'!A:B,2,0),"")</f>
        <v>LIVELY STRAWBERRY WTRMLN 355B</v>
      </c>
      <c r="K6" t="str">
        <f>IF(H6="No Results","",_xlfn.XLOOKUP(H:H,'[1]New Report - New Setups'!A:A,'[1]New Report - New Setups'!J:J))</f>
        <v>Ready to Drink</v>
      </c>
      <c r="L6" t="str">
        <f>IF(H6="No Results","",_xlfn.XLOOKUP(H:H,'[1]New Report - New Setups'!A:A,'[1]New Report - New Setups'!H:H))</f>
        <v>COOLERS</v>
      </c>
      <c r="N6" s="97">
        <v>10</v>
      </c>
      <c r="O6" s="97">
        <v>39916</v>
      </c>
      <c r="P6" s="123" t="s">
        <v>141</v>
      </c>
      <c r="Q6" s="124" t="e">
        <f>IF(O:O="","",VLOOKUP(O:O,'[1]New Report - New Setups'!A:T,20,0))</f>
        <v>#N/A</v>
      </c>
      <c r="R6" s="124" t="str">
        <f>IF(O6="","",IF(COUNTIF([1]Codes!E:E,'[1]PIB Preview'!Q6)=1,"Yes","No"))</f>
        <v>No</v>
      </c>
      <c r="S6" s="99" t="s">
        <v>142</v>
      </c>
      <c r="U6" s="101">
        <v>32993</v>
      </c>
      <c r="V6" s="104" t="s">
        <v>143</v>
      </c>
      <c r="W6" s="102"/>
      <c r="X6" s="102"/>
      <c r="Y6">
        <v>7842</v>
      </c>
      <c r="Z6" s="1" t="s">
        <v>144</v>
      </c>
      <c r="AA6" s="104" t="s">
        <v>145</v>
      </c>
    </row>
    <row r="7" spans="1:27">
      <c r="A7">
        <v>69740</v>
      </c>
      <c r="B7" t="str">
        <f>_xlfn.IFNA(CONCATENATE(VLOOKUP(A:A,'[1]New Report - New Setups'!A:B,2,0),IF(_xlfn.XLOOKUP(A:A,'[1]New items to be bulletined'!A:A,'[1]New items to be bulletined'!J:J)="Trade Out","     *TRADE OUT*",""),""),"")</f>
        <v>ONE POUND PER ACRE CAB SAUV</v>
      </c>
      <c r="D7" s="121" t="str">
        <f>IF(A7="","",_xlfn.XLOOKUP(A:A,'[1]New Report - New Setups'!A:A,'[1]New Report - New Setups'!T:T))</f>
        <v>999</v>
      </c>
      <c r="E7" s="122" t="str">
        <f>IF(A7="","",_xlfn.XLOOKUP(A:A,'[1]New Report - New Setups'!A:A,'[1]New Report - New Setups'!J:J))</f>
        <v>Wine</v>
      </c>
      <c r="F7" s="122" t="str">
        <f>IF(A7="","",_xlfn.XLOOKUP(A:A,'[1]New Report - New Setups'!A:A,'[1]New Report - New Setups'!H:H))</f>
        <v>TABLE WINE-AUSTRALIA</v>
      </c>
      <c r="I7" t="str">
        <f>_xlfn.IFNA(VLOOKUP(H:H,'[1]New Report - New Setups'!A:B,2,0),"")</f>
        <v/>
      </c>
      <c r="K7" t="str">
        <f>IF(H7="","",_xlfn.XLOOKUP(H:H,'[1]New Report - New Setups'!A:A,'[1]New Report - New Setups'!J:J))</f>
        <v/>
      </c>
      <c r="L7" t="str">
        <f>IF(H7="","",_xlfn.XLOOKUP(H:H,'[1]New Report - New Setups'!A:A,'[1]New Report - New Setups'!H:H))</f>
        <v/>
      </c>
      <c r="N7" s="97">
        <v>10</v>
      </c>
      <c r="O7" s="105">
        <v>72308</v>
      </c>
      <c r="P7" s="123" t="s">
        <v>146</v>
      </c>
      <c r="Q7" s="124" t="e">
        <f>IF(O:O="","",VLOOKUP(O:O,'[1]New Report - New Setups'!A:T,20,0))</f>
        <v>#N/A</v>
      </c>
      <c r="R7" s="124" t="str">
        <f>IF(O7="","",IF(COUNTIF([1]Codes!E:E,'[1]PIB Preview'!Q7)=1,"Yes","No"))</f>
        <v>No</v>
      </c>
      <c r="U7" s="101">
        <v>37561</v>
      </c>
      <c r="V7" s="104" t="s">
        <v>147</v>
      </c>
      <c r="W7" s="102"/>
      <c r="X7" s="102"/>
      <c r="Y7"/>
      <c r="Z7" s="1"/>
      <c r="AA7" s="104"/>
    </row>
    <row r="8" spans="1:27">
      <c r="A8">
        <v>69755</v>
      </c>
      <c r="B8" t="str">
        <f>_xlfn.IFNA(CONCATENATE(VLOOKUP(A:A,'[1]New Report - New Setups'!A:B,2,0),IF(_xlfn.XLOOKUP(A:A,'[1]New items to be bulletined'!A:A,'[1]New items to be bulletined'!J:J)="Trade Out","     *TRADE OUT*",""),""),"")</f>
        <v>BROWN BROS MOSCATO</v>
      </c>
      <c r="D8" s="121" t="str">
        <f>IF(A8="","",_xlfn.XLOOKUP(A:A,'[1]New Report - New Setups'!A:A,'[1]New Report - New Setups'!T:T))</f>
        <v>999</v>
      </c>
      <c r="E8" s="122" t="str">
        <f>IF(A8="","",_xlfn.XLOOKUP(A:A,'[1]New Report - New Setups'!A:A,'[1]New Report - New Setups'!J:J))</f>
        <v>Wine</v>
      </c>
      <c r="F8" s="122" t="str">
        <f>IF(A8="","",_xlfn.XLOOKUP(A:A,'[1]New Report - New Setups'!A:A,'[1]New Report - New Setups'!H:H))</f>
        <v>TABLE WINE-AUSTRALIA</v>
      </c>
      <c r="I8" t="str">
        <f>_xlfn.IFNA(VLOOKUP(H:H,'[1]New Report - New Setups'!A:B,2,0),"")</f>
        <v/>
      </c>
      <c r="K8" t="str">
        <f>IF(H8="","",_xlfn.XLOOKUP(H:H,'[1]New Report - New Setups'!A:A,'[1]New Report - New Setups'!J:J))</f>
        <v/>
      </c>
      <c r="L8" t="str">
        <f>IF(H8="","",_xlfn.XLOOKUP(H:H,'[1]New Report - New Setups'!A:A,'[1]New Report - New Setups'!H:H))</f>
        <v/>
      </c>
      <c r="N8" s="97">
        <v>10</v>
      </c>
      <c r="O8" s="105">
        <v>72306</v>
      </c>
      <c r="P8" s="98" t="s">
        <v>148</v>
      </c>
      <c r="Q8" s="124" t="e">
        <f>IF(O:O="","",VLOOKUP(O:O,'[1]New Report - New Setups'!A:T,20,0))</f>
        <v>#N/A</v>
      </c>
      <c r="R8" s="124" t="str">
        <f>IF(O8="","",IF(COUNTIF([1]Codes!E:E,'[1]PIB Preview'!Q8)=1,"Yes","No"))</f>
        <v>No</v>
      </c>
      <c r="U8" s="101">
        <v>21410</v>
      </c>
      <c r="V8" s="104" t="s">
        <v>149</v>
      </c>
      <c r="W8" s="102"/>
      <c r="X8" s="102"/>
      <c r="Y8"/>
      <c r="Z8" s="1"/>
      <c r="AA8" s="104"/>
    </row>
    <row r="9" spans="1:27">
      <c r="A9">
        <v>70115</v>
      </c>
      <c r="B9" t="str">
        <f>_xlfn.IFNA(CONCATENATE(VLOOKUP(A:A,'[1]New Report - New Setups'!A:B,2,0),IF(_xlfn.XLOOKUP(A:A,'[1]New items to be bulletined'!A:A,'[1]New items to be bulletined'!J:J)="Trade Out","     *TRADE OUT*",""),""),"")</f>
        <v>TAYLORS PASS CHARDONNAY</v>
      </c>
      <c r="D9" s="121">
        <f>IF(A9="","",_xlfn.XLOOKUP(A:A,'[1]New Report - New Setups'!A:A,'[1]New Report - New Setups'!T:T))</f>
        <v>999</v>
      </c>
      <c r="E9" s="122" t="str">
        <f>IF(A9="","",_xlfn.XLOOKUP(A:A,'[1]New Report - New Setups'!A:A,'[1]New Report - New Setups'!J:J))</f>
        <v>Wine</v>
      </c>
      <c r="F9" s="122" t="str">
        <f>IF(A9="","",_xlfn.XLOOKUP(A:A,'[1]New Report - New Setups'!A:A,'[1]New Report - New Setups'!H:H))</f>
        <v>TABLE WINE-NEW ZEALAND</v>
      </c>
      <c r="I9" t="str">
        <f>_xlfn.IFNA(VLOOKUP(H:H,'[1]New Report - New Setups'!A:B,2,0),"")</f>
        <v/>
      </c>
      <c r="K9" t="str">
        <f>IF(H9="","",_xlfn.XLOOKUP(H:H,'[1]New Report - New Setups'!A:A,'[1]New Report - New Setups'!J:J))</f>
        <v/>
      </c>
      <c r="L9" t="str">
        <f>IF(H9="","",_xlfn.XLOOKUP(H:H,'[1]New Report - New Setups'!A:A,'[1]New Report - New Setups'!H:H))</f>
        <v/>
      </c>
      <c r="N9" s="97">
        <v>10</v>
      </c>
      <c r="O9" s="105">
        <v>72092</v>
      </c>
      <c r="P9" s="98" t="s">
        <v>150</v>
      </c>
      <c r="Q9" s="124" t="e">
        <f>IF(O:O="","",VLOOKUP(O:O,'[1]New Report - New Setups'!A:T,20,0))</f>
        <v>#N/A</v>
      </c>
      <c r="R9" s="124" t="str">
        <f>IF(O9="","",IF(COUNTIF([1]Codes!E:E,'[1]PIB Preview'!Q9)=1,"Yes","No"))</f>
        <v>No</v>
      </c>
      <c r="U9" s="101">
        <v>48340</v>
      </c>
      <c r="V9" s="106" t="s">
        <v>151</v>
      </c>
      <c r="W9" s="100"/>
      <c r="X9" s="102"/>
      <c r="Y9"/>
      <c r="Z9" s="1"/>
      <c r="AA9" s="104"/>
    </row>
    <row r="10" spans="1:27">
      <c r="A10">
        <v>69741</v>
      </c>
      <c r="B10" t="str">
        <f>_xlfn.IFNA(CONCATENATE(VLOOKUP(A:A,'[1]New Report - New Setups'!A:B,2,0),IF(_xlfn.XLOOKUP(A:A,'[1]New items to be bulletined'!A:A,'[1]New items to be bulletined'!J:J)="Trade Out","     *TRADE OUT*",""),""),"")</f>
        <v>TAYLORS PASS PINOT NOIR</v>
      </c>
      <c r="D10" s="121" t="str">
        <f>IF(A10="","",_xlfn.XLOOKUP(A:A,'[1]New Report - New Setups'!A:A,'[1]New Report - New Setups'!T:T))</f>
        <v>999</v>
      </c>
      <c r="E10" s="122" t="str">
        <f>IF(A10="","",_xlfn.XLOOKUP(A:A,'[1]New Report - New Setups'!A:A,'[1]New Report - New Setups'!J:J))</f>
        <v>Wine</v>
      </c>
      <c r="F10" s="122" t="str">
        <f>IF(A10="","",_xlfn.XLOOKUP(A:A,'[1]New Report - New Setups'!A:A,'[1]New Report - New Setups'!H:H))</f>
        <v>TABLE WINE-NEW ZEALAND</v>
      </c>
      <c r="I10" t="str">
        <f>_xlfn.IFNA(VLOOKUP(H:H,'[1]New Report - New Setups'!A:B,2,0),"")</f>
        <v/>
      </c>
      <c r="K10" t="str">
        <f>IF(H10="","",_xlfn.XLOOKUP(H:H,'[1]New Report - New Setups'!A:A,'[1]New Report - New Setups'!J:J))</f>
        <v/>
      </c>
      <c r="L10" t="str">
        <f>IF(H10="","",_xlfn.XLOOKUP(H:H,'[1]New Report - New Setups'!A:A,'[1]New Report - New Setups'!H:H))</f>
        <v/>
      </c>
      <c r="N10" s="97">
        <v>10</v>
      </c>
      <c r="O10" s="105">
        <v>71876</v>
      </c>
      <c r="P10" s="98" t="s">
        <v>152</v>
      </c>
      <c r="Q10" s="124" t="e">
        <f>IF(O:O="","",VLOOKUP(O:O,'[1]New Report - New Setups'!A:T,20,0))</f>
        <v>#N/A</v>
      </c>
      <c r="R10" s="124" t="str">
        <f>IF(O10="","",IF(COUNTIF([1]Codes!E:E,'[1]PIB Preview'!Q10)=1,"Yes","No"))</f>
        <v>No</v>
      </c>
      <c r="U10" s="101">
        <v>62403</v>
      </c>
      <c r="V10" s="125" t="s">
        <v>153</v>
      </c>
      <c r="W10" s="100"/>
      <c r="X10" s="102"/>
      <c r="Y10"/>
      <c r="Z10" s="1"/>
      <c r="AA10" s="104"/>
    </row>
    <row r="11" spans="1:27">
      <c r="A11">
        <v>69875</v>
      </c>
      <c r="B11" t="str">
        <f>_xlfn.IFNA(CONCATENATE(VLOOKUP(A:A,'[1]New Report - New Setups'!A:B,2,0),IF(_xlfn.XLOOKUP(A:A,'[1]New items to be bulletined'!A:A,'[1]New items to be bulletined'!J:J)="Trade Out","     *TRADE OUT*",""),""),"")</f>
        <v>OTU PINOT GRIS</v>
      </c>
      <c r="D11" s="121">
        <f>IF(A11="","",_xlfn.XLOOKUP(A:A,'[1]New Report - New Setups'!A:A,'[1]New Report - New Setups'!T:T))</f>
        <v>999</v>
      </c>
      <c r="E11" s="122" t="str">
        <f>IF(A11="","",_xlfn.XLOOKUP(A:A,'[1]New Report - New Setups'!A:A,'[1]New Report - New Setups'!J:J))</f>
        <v>Wine</v>
      </c>
      <c r="F11" s="122" t="str">
        <f>IF(A11="","",_xlfn.XLOOKUP(A:A,'[1]New Report - New Setups'!A:A,'[1]New Report - New Setups'!H:H))</f>
        <v>TABLE WINE-NEW ZEALAND</v>
      </c>
      <c r="I11" t="str">
        <f>_xlfn.IFNA(VLOOKUP(H:H,'[1]New Report - New Setups'!A:B,2,0),"")</f>
        <v/>
      </c>
      <c r="K11" t="str">
        <f>IF(H11="","",_xlfn.XLOOKUP(H:H,'[1]New Report - New Setups'!A:A,'[1]New Report - New Setups'!J:J))</f>
        <v/>
      </c>
      <c r="L11" t="str">
        <f>IF(H11="","",_xlfn.XLOOKUP(H:H,'[1]New Report - New Setups'!A:A,'[1]New Report - New Setups'!H:H))</f>
        <v/>
      </c>
      <c r="N11" s="97">
        <v>10</v>
      </c>
      <c r="O11" s="105">
        <v>70684</v>
      </c>
      <c r="P11" s="98" t="s">
        <v>154</v>
      </c>
      <c r="Q11" s="124" t="e">
        <f>IF(O:O="","",VLOOKUP(O:O,'[1]New Report - New Setups'!A:T,20,0))</f>
        <v>#N/A</v>
      </c>
      <c r="R11" s="124" t="str">
        <f>IF(O11="","",IF(COUNTIF([1]Codes!E:E,'[1]PIB Preview'!Q11)=1,"Yes","No"))</f>
        <v>No</v>
      </c>
      <c r="U11" s="101">
        <v>56170</v>
      </c>
      <c r="V11" s="106" t="s">
        <v>155</v>
      </c>
      <c r="X11" s="102"/>
      <c r="Y11"/>
      <c r="Z11" s="1"/>
      <c r="AA11" s="104"/>
    </row>
    <row r="12" spans="1:27">
      <c r="A12">
        <v>20104</v>
      </c>
      <c r="B12" t="str">
        <f>_xlfn.IFNA(CONCATENATE(VLOOKUP(A:A,'[1]New Report - New Setups'!A:B,2,0),IF(_xlfn.XLOOKUP(A:A,'[1]New items to be bulletined'!A:A,'[1]New items to be bulletined'!J:J)="Trade Out","     *TRADE OUT*",""),""),"")</f>
        <v>BAROSSA VALLEY EST GSM</v>
      </c>
      <c r="D12" s="121" t="str">
        <f>IF(A12="","",_xlfn.XLOOKUP(A:A,'[1]New Report - New Setups'!A:A,'[1]New Report - New Setups'!T:T))</f>
        <v>999</v>
      </c>
      <c r="E12" s="122" t="str">
        <f>IF(A12="","",_xlfn.XLOOKUP(A:A,'[1]New Report - New Setups'!A:A,'[1]New Report - New Setups'!J:J))</f>
        <v>Wine</v>
      </c>
      <c r="F12" s="122" t="str">
        <f>IF(A12="","",_xlfn.XLOOKUP(A:A,'[1]New Report - New Setups'!A:A,'[1]New Report - New Setups'!H:H))</f>
        <v>TABLE WINE-AUSTRALIA</v>
      </c>
      <c r="I12" t="str">
        <f>_xlfn.IFNA(VLOOKUP(H:H,'[1]New Report - New Setups'!A:B,2,0),"")</f>
        <v/>
      </c>
      <c r="K12" t="str">
        <f>IF(H12="","",_xlfn.XLOOKUP(H:H,'[1]New Report - New Setups'!A:A,'[1]New Report - New Setups'!J:J))</f>
        <v/>
      </c>
      <c r="L12" t="str">
        <f>IF(H12="","",_xlfn.XLOOKUP(H:H,'[1]New Report - New Setups'!A:A,'[1]New Report - New Setups'!H:H))</f>
        <v/>
      </c>
      <c r="N12" s="97">
        <v>10</v>
      </c>
      <c r="O12" s="105">
        <v>29467</v>
      </c>
      <c r="P12" s="98" t="s">
        <v>156</v>
      </c>
      <c r="Q12" s="124" t="e">
        <f>IF(O:O="","",VLOOKUP(O:O,'[1]New Report - New Setups'!A:T,20,0))</f>
        <v>#N/A</v>
      </c>
      <c r="R12" s="124" t="str">
        <f>IF(O12="","",IF(COUNTIF([1]Codes!E:E,'[1]PIB Preview'!Q12)=1,"Yes","No"))</f>
        <v>No</v>
      </c>
      <c r="S12" s="102"/>
      <c r="U12" s="101">
        <v>69001</v>
      </c>
      <c r="V12" s="106" t="s">
        <v>157</v>
      </c>
      <c r="X12" s="102"/>
      <c r="Z12" s="103"/>
      <c r="AA12" s="103"/>
    </row>
    <row r="13" spans="1:27">
      <c r="A13">
        <v>842252</v>
      </c>
      <c r="B13" t="str">
        <f>_xlfn.IFNA(CONCATENATE(VLOOKUP(A:A,'[1]New Report - New Setups'!A:B,2,0),IF(_xlfn.XLOOKUP(A:A,'[1]New items to be bulletined'!A:A,'[1]New items to be bulletined'!J:J)="Trade Out","     *TRADE OUT*",""),""),"")</f>
        <v>BABICH HAWKES BAY CHARD</v>
      </c>
      <c r="D13" s="121">
        <f>IF(A13="","",_xlfn.XLOOKUP(A:A,'[1]New Report - New Setups'!A:A,'[1]New Report - New Setups'!T:T))</f>
        <v>999</v>
      </c>
      <c r="E13" s="122" t="str">
        <f>IF(A13="","",_xlfn.XLOOKUP(A:A,'[1]New Report - New Setups'!A:A,'[1]New Report - New Setups'!J:J))</f>
        <v>Wine</v>
      </c>
      <c r="F13" s="122" t="str">
        <f>IF(A13="","",_xlfn.XLOOKUP(A:A,'[1]New Report - New Setups'!A:A,'[1]New Report - New Setups'!H:H))</f>
        <v>TABLE WINE-NEW ZEALAND</v>
      </c>
      <c r="I13" t="str">
        <f>_xlfn.IFNA(VLOOKUP(H:H,'[1]New Report - New Setups'!A:B,2,0),"")</f>
        <v/>
      </c>
      <c r="K13" t="str">
        <f>IF(H13="","",_xlfn.XLOOKUP(H:H,'[1]New Report - New Setups'!A:A,'[1]New Report - New Setups'!J:J))</f>
        <v/>
      </c>
      <c r="L13" t="str">
        <f>IF(H13="","",_xlfn.XLOOKUP(H:H,'[1]New Report - New Setups'!A:A,'[1]New Report - New Setups'!H:H))</f>
        <v/>
      </c>
      <c r="N13" s="97">
        <v>10</v>
      </c>
      <c r="O13" s="105">
        <v>41111</v>
      </c>
      <c r="P13" s="98" t="s">
        <v>158</v>
      </c>
      <c r="Q13" s="124" t="e">
        <f>IF(O:O="","",VLOOKUP(O:O,'[1]New Report - New Setups'!A:T,20,0))</f>
        <v>#N/A</v>
      </c>
      <c r="R13" s="124" t="str">
        <f>IF(O13="","",IF(COUNTIF([1]Codes!E:E,'[1]PIB Preview'!Q13)=1,"Yes","No"))</f>
        <v>No</v>
      </c>
      <c r="S13" s="102"/>
      <c r="U13" s="101">
        <v>66834</v>
      </c>
      <c r="V13" s="106" t="s">
        <v>159</v>
      </c>
    </row>
    <row r="14" spans="1:27">
      <c r="A14">
        <v>67850</v>
      </c>
      <c r="B14" t="str">
        <f>_xlfn.IFNA(CONCATENATE(VLOOKUP(A:A,'[1]New Report - New Setups'!A:B,2,0),IF(_xlfn.XLOOKUP(A:A,'[1]New items to be bulletined'!A:A,'[1]New items to be bulletined'!J:J)="Trade Out","     *TRADE OUT*",""),""),"")</f>
        <v>TORRE DEI BEATI ROSA-AE DOC</v>
      </c>
      <c r="D14" s="121" t="str">
        <f>IF(A14="","",_xlfn.XLOOKUP(A:A,'[1]New Report - New Setups'!A:A,'[1]New Report - New Setups'!T:T))</f>
        <v>999</v>
      </c>
      <c r="E14" s="122" t="str">
        <f>IF(A14="","",_xlfn.XLOOKUP(A:A,'[1]New Report - New Setups'!A:A,'[1]New Report - New Setups'!J:J))</f>
        <v>Wine</v>
      </c>
      <c r="F14" s="122" t="str">
        <f>IF(A14="","",_xlfn.XLOOKUP(A:A,'[1]New Report - New Setups'!A:A,'[1]New Report - New Setups'!H:H))</f>
        <v>TABLE WINE-ITALY</v>
      </c>
      <c r="I14" t="str">
        <f>_xlfn.IFNA(VLOOKUP(H:H,'[1]New Report - New Setups'!A:B,2,0),"")</f>
        <v/>
      </c>
      <c r="K14" t="str">
        <f>IF(H14="","",_xlfn.XLOOKUP(H:H,'[1]New Report - New Setups'!A:A,'[1]New Report - New Setups'!J:J))</f>
        <v/>
      </c>
      <c r="L14" t="str">
        <f>IF(H14="","",_xlfn.XLOOKUP(H:H,'[1]New Report - New Setups'!A:A,'[1]New Report - New Setups'!H:H))</f>
        <v/>
      </c>
      <c r="N14" s="97">
        <v>10</v>
      </c>
      <c r="O14" s="105">
        <v>65587</v>
      </c>
      <c r="P14" s="98" t="s">
        <v>160</v>
      </c>
      <c r="Q14" s="124" t="e">
        <f>IF(O:O="","",VLOOKUP(O:O,'[1]New Report - New Setups'!A:T,20,0))</f>
        <v>#N/A</v>
      </c>
      <c r="R14" s="124" t="str">
        <f>IF(O14="","",IF(COUNTIF([1]Codes!E:E,'[1]PIB Preview'!Q14)=1,"Yes","No"))</f>
        <v>No</v>
      </c>
      <c r="U14" s="101"/>
      <c r="V14" s="106"/>
    </row>
    <row r="15" spans="1:27">
      <c r="A15">
        <v>71946</v>
      </c>
      <c r="B15" t="str">
        <f>_xlfn.IFNA(CONCATENATE(VLOOKUP(A:A,'[1]New Report - New Setups'!A:B,2,0),IF(_xlfn.XLOOKUP(A:A,'[1]New items to be bulletined'!A:A,'[1]New items to be bulletined'!J:J)="Trade Out","     *TRADE OUT*",""),""),"")</f>
        <v>MACALONEY NA BRAICHE SM WH</v>
      </c>
      <c r="D15" s="121">
        <f>IF(A15="","",_xlfn.XLOOKUP(A:A,'[1]New Report - New Setups'!A:A,'[1]New Report - New Setups'!T:T))</f>
        <v>223</v>
      </c>
      <c r="E15" s="122" t="str">
        <f>IF(A15="","",_xlfn.XLOOKUP(A:A,'[1]New Report - New Setups'!A:A,'[1]New Report - New Setups'!J:J))</f>
        <v>Spirits</v>
      </c>
      <c r="F15" s="122" t="str">
        <f>IF(A15="","",_xlfn.XLOOKUP(A:A,'[1]New Report - New Setups'!A:A,'[1]New Report - New Setups'!H:H))</f>
        <v>CANADIAN WHISKY</v>
      </c>
      <c r="K15" t="str">
        <f>IF(H15="","",_xlfn.XLOOKUP(H:H,'[1]New Report - New Setups'!A:A,'[1]New Report - New Setups'!J:J))</f>
        <v/>
      </c>
      <c r="L15" t="str">
        <f>IF(H15="","",_xlfn.XLOOKUP(H:H,'[1]New Report - New Setups'!A:A,'[1]New Report - New Setups'!H:H))</f>
        <v/>
      </c>
      <c r="N15" s="97">
        <v>10</v>
      </c>
      <c r="O15" s="105">
        <v>59909</v>
      </c>
      <c r="P15" s="98" t="s">
        <v>161</v>
      </c>
      <c r="Q15" s="124" t="e">
        <f>IF(O:O="","",VLOOKUP(O:O,'[1]New Report - New Setups'!A:T,20,0))</f>
        <v>#N/A</v>
      </c>
      <c r="R15" s="124" t="str">
        <f>IF(O15="","",IF(COUNTIF([1]Codes!E:E,'[1]PIB Preview'!Q15)=1,"Yes","No"))</f>
        <v>No</v>
      </c>
      <c r="U15" s="101"/>
      <c r="V15" s="106"/>
    </row>
    <row r="16" spans="1:27">
      <c r="A16">
        <v>72495</v>
      </c>
      <c r="B16" t="str">
        <f>_xlfn.IFNA(CONCATENATE(VLOOKUP(A:A,'[1]New Report - New Setups'!A:B,2,0),IF(_xlfn.XLOOKUP(A:A,'[1]New items to be bulletined'!A:A,'[1]New items to be bulletined'!J:J)="Trade Out","     *TRADE OUT*",""),""),"")</f>
        <v>CHUM CHURUM SAERO APRICT SOJU</v>
      </c>
      <c r="D16" s="121">
        <f>IF(A16="","",_xlfn.XLOOKUP(A:A,'[1]New Report - New Setups'!A:A,'[1]New Report - New Setups'!T:T))</f>
        <v>999</v>
      </c>
      <c r="E16" s="122" t="str">
        <f>IF(A16="","",_xlfn.XLOOKUP(A:A,'[1]New Report - New Setups'!A:A,'[1]New Report - New Setups'!J:J))</f>
        <v>Spirits</v>
      </c>
      <c r="F16" s="122" t="str">
        <f>IF(A16="","",_xlfn.XLOOKUP(A:A,'[1]New Report - New Setups'!A:A,'[1]New Report - New Setups'!H:H))</f>
        <v>EAST ASIA</v>
      </c>
      <c r="K16" t="str">
        <f>IF(H16="","",_xlfn.XLOOKUP(H:H,'[1]New Report - New Setups'!A:A,'[1]New Report - New Setups'!J:J))</f>
        <v/>
      </c>
      <c r="L16" t="str">
        <f>IF(H16="","",_xlfn.XLOOKUP(H:H,'[1]New Report - New Setups'!A:A,'[1]New Report - New Setups'!H:H))</f>
        <v/>
      </c>
      <c r="N16" s="97">
        <v>10</v>
      </c>
      <c r="O16" s="105">
        <v>67132</v>
      </c>
      <c r="P16" s="98" t="s">
        <v>162</v>
      </c>
      <c r="Q16" s="124" t="e">
        <f>IF(O:O="","",VLOOKUP(O:O,'[1]New Report - New Setups'!A:T,20,0))</f>
        <v>#N/A</v>
      </c>
      <c r="R16" s="124" t="str">
        <f>IF(O16="","",IF(COUNTIF([1]Codes!E:E,'[1]PIB Preview'!Q16)=1,"Yes","No"))</f>
        <v>No</v>
      </c>
      <c r="U16" s="101"/>
      <c r="V16" s="106"/>
    </row>
    <row r="17" spans="1:27">
      <c r="A17">
        <v>67449</v>
      </c>
      <c r="B17" t="str">
        <f>_xlfn.IFNA(CONCATENATE(VLOOKUP(A:A,'[1]New Report - New Setups'!A:B,2,0),IF(_xlfn.XLOOKUP(A:A,'[1]New items to be bulletined'!A:A,'[1]New items to be bulletined'!J:J)="Trade Out","     *TRADE OUT*",""),""),"")</f>
        <v>BLENDERS PRIDE RARE PREM WH</v>
      </c>
      <c r="D17" s="121" t="str">
        <f>IF(A17="","",_xlfn.XLOOKUP(A:A,'[1]New Report - New Setups'!A:A,'[1]New Report - New Setups'!T:T))</f>
        <v>999</v>
      </c>
      <c r="E17" s="122" t="str">
        <f>IF(A17="","",_xlfn.XLOOKUP(A:A,'[1]New Report - New Setups'!A:A,'[1]New Report - New Setups'!J:J))</f>
        <v>Spirits</v>
      </c>
      <c r="F17" s="122" t="str">
        <f>IF(A17="","",_xlfn.XLOOKUP(A:A,'[1]New Report - New Setups'!A:A,'[1]New Report - New Setups'!H:H))</f>
        <v>INTERNATIONAL OTHER WHISK(E)Y</v>
      </c>
      <c r="K17" t="str">
        <f>IF(H17="","",_xlfn.XLOOKUP(H:H,'[1]New Report - New Setups'!A:A,'[1]New Report - New Setups'!J:J))</f>
        <v/>
      </c>
      <c r="L17" t="str">
        <f>IF(H17="","",_xlfn.XLOOKUP(H:H,'[1]New Report - New Setups'!A:A,'[1]New Report - New Setups'!H:H))</f>
        <v/>
      </c>
      <c r="N17" s="97">
        <v>10</v>
      </c>
      <c r="O17" s="105">
        <v>58453</v>
      </c>
      <c r="P17" s="98" t="s">
        <v>163</v>
      </c>
      <c r="Q17" s="124" t="e">
        <f>IF(O:O="","",VLOOKUP(O:O,'[1]New Report - New Setups'!A:T,20,0))</f>
        <v>#N/A</v>
      </c>
      <c r="R17" s="124" t="str">
        <f>IF(O17="","",IF(COUNTIF([1]Codes!E:E,'[1]PIB Preview'!Q17)=1,"Yes","No"))</f>
        <v>No</v>
      </c>
      <c r="U17" s="101"/>
      <c r="V17" s="106"/>
    </row>
    <row r="18" spans="1:27">
      <c r="A18">
        <v>68421</v>
      </c>
      <c r="B18" t="str">
        <f>_xlfn.IFNA(CONCATENATE(VLOOKUP(A:A,'[1]New Report - New Setups'!A:B,2,0),IF(_xlfn.XLOOKUP(A:A,'[1]New items to be bulletined'!A:A,'[1]New items to be bulletined'!J:J)="Trade Out","     *TRADE OUT*",""),""),"")</f>
        <v>GEORGIAN BAY ECO FRIENDLY GIN</v>
      </c>
      <c r="D18" s="121" t="str">
        <f>IF(A18="","",_xlfn.XLOOKUP(A:A,'[1]New Report - New Setups'!A:A,'[1]New Report - New Setups'!T:T))</f>
        <v>222</v>
      </c>
      <c r="E18" s="122" t="str">
        <f>IF(A18="","",_xlfn.XLOOKUP(A:A,'[1]New Report - New Setups'!A:A,'[1]New Report - New Setups'!J:J))</f>
        <v>Spirits</v>
      </c>
      <c r="F18" s="122" t="str">
        <f>IF(A18="","",_xlfn.XLOOKUP(A:A,'[1]New Report - New Setups'!A:A,'[1]New Report - New Setups'!H:H))</f>
        <v>GIN</v>
      </c>
      <c r="K18" t="str">
        <f>IF(H18="","",_xlfn.XLOOKUP(H:H,'[1]New Report - New Setups'!A:A,'[1]New Report - New Setups'!J:J))</f>
        <v/>
      </c>
      <c r="L18" t="str">
        <f>IF(H18="","",_xlfn.XLOOKUP(H:H,'[1]New Report - New Setups'!A:A,'[1]New Report - New Setups'!H:H))</f>
        <v/>
      </c>
      <c r="N18" s="97">
        <v>10</v>
      </c>
      <c r="O18" s="105">
        <v>72601</v>
      </c>
      <c r="P18" s="98" t="s">
        <v>164</v>
      </c>
      <c r="Q18" s="124" t="e">
        <f>IF(O:O="","",VLOOKUP(O:O,'[1]New Report - New Setups'!A:T,20,0))</f>
        <v>#N/A</v>
      </c>
      <c r="R18" s="124" t="str">
        <f>IF(O18="","",IF(COUNTIF([1]Codes!E:E,'[1]PIB Preview'!Q18)=1,"Yes","No"))</f>
        <v>No</v>
      </c>
      <c r="S18" s="126"/>
      <c r="U18" s="101"/>
      <c r="V18" s="106"/>
    </row>
    <row r="19" spans="1:27">
      <c r="A19">
        <v>64828</v>
      </c>
      <c r="B19" t="str">
        <f>_xlfn.IFNA(CONCATENATE(VLOOKUP(A:A,'[1]New Report - New Setups'!A:B,2,0),IF(_xlfn.XLOOKUP(A:A,'[1]New items to be bulletined'!A:A,'[1]New items to be bulletined'!J:J)="Trade Out","     *TRADE OUT*",""),""),"")</f>
        <v>DE BORTOLI LIMONE SPRITZ</v>
      </c>
      <c r="D19" s="121" t="str">
        <f>IF(A19="","",_xlfn.XLOOKUP(A:A,'[1]New Report - New Setups'!A:A,'[1]New Report - New Setups'!T:T))</f>
        <v>999</v>
      </c>
      <c r="E19" s="122" t="str">
        <f>IF(A19="","",_xlfn.XLOOKUP(A:A,'[1]New Report - New Setups'!A:A,'[1]New Report - New Setups'!J:J))</f>
        <v>Wine</v>
      </c>
      <c r="F19" s="122" t="str">
        <f>IF(A19="","",_xlfn.XLOOKUP(A:A,'[1]New Report - New Setups'!A:A,'[1]New Report - New Setups'!H:H))</f>
        <v>FLAVOURED WINE</v>
      </c>
      <c r="K19" t="str">
        <f>IF(H19="","",_xlfn.XLOOKUP(H:H,'[1]New Report - New Setups'!A:A,'[1]New Report - New Setups'!J:J))</f>
        <v/>
      </c>
      <c r="L19" t="str">
        <f>IF(H19="","",_xlfn.XLOOKUP(H:H,'[1]New Report - New Setups'!A:A,'[1]New Report - New Setups'!H:H))</f>
        <v/>
      </c>
      <c r="N19" s="97"/>
      <c r="O19" s="105"/>
      <c r="P19" s="98"/>
      <c r="Q19" s="124" t="str">
        <f>IF(O:O="","",VLOOKUP(O:O,'[1]New Report - New Setups'!A:T,20,0))</f>
        <v/>
      </c>
      <c r="R19" s="124" t="str">
        <f>IF(O19="","",IF(COUNTIF([1]Codes!E:E,'[1]PIB Preview'!Q19)=1,"Yes","No"))</f>
        <v/>
      </c>
      <c r="U19" s="101"/>
      <c r="V19" s="106"/>
    </row>
    <row r="20" spans="1:27" s="120" customFormat="1">
      <c r="A20" s="120">
        <v>65789</v>
      </c>
      <c r="B20" s="120" t="str">
        <f>_xlfn.IFNA(CONCATENATE(VLOOKUP(A:A,'[1]New Report - New Setups'!A:B,2,0),IF(_xlfn.XLOOKUP(A:A,'[1]New items to be bulletined'!A:A,'[1]New items to be bulletined'!J:J)="Trade Out","     *TRADE OUT*",""),""),"")</f>
        <v>ED EDMUNDO DBL OAKED CHARD</v>
      </c>
      <c r="D20" s="121">
        <f>IF(A20="","",_xlfn.XLOOKUP(A:A,'[1]New Report - New Setups'!A:A,'[1]New Report - New Setups'!T:T))</f>
        <v>999</v>
      </c>
      <c r="E20" s="122" t="str">
        <f>IF(A20="","",_xlfn.XLOOKUP(A:A,'[1]New Report - New Setups'!A:A,'[1]New Report - New Setups'!J:J))</f>
        <v>Wine</v>
      </c>
      <c r="F20" s="122" t="str">
        <f>IF(A20="","",_xlfn.XLOOKUP(A:A,'[1]New Report - New Setups'!A:A,'[1]New Report - New Setups'!H:H))</f>
        <v>TABLE WINE-ARGENTINA</v>
      </c>
      <c r="K20" t="str">
        <f>IF(H20="","",_xlfn.XLOOKUP(H:H,'[1]New Report - New Setups'!A:A,'[1]New Report - New Setups'!J:J))</f>
        <v/>
      </c>
      <c r="L20" t="str">
        <f>IF(H20="","",_xlfn.XLOOKUP(H:H,'[1]New Report - New Setups'!A:A,'[1]New Report - New Setups'!H:H))</f>
        <v/>
      </c>
      <c r="N20" s="97"/>
      <c r="O20" s="105"/>
      <c r="P20" s="98"/>
      <c r="Q20" s="124" t="str">
        <f>IF(O:O="","",VLOOKUP(O:O,'[1]New Report - New Setups'!A:T,20,0))</f>
        <v/>
      </c>
      <c r="R20" s="124" t="str">
        <f>IF(O20="","",IF(COUNTIF([1]Codes!E:E,'[1]PIB Preview'!Q20)=1,"Yes","No"))</f>
        <v/>
      </c>
      <c r="S20" s="99"/>
      <c r="T20" s="126"/>
      <c r="U20" s="127"/>
      <c r="V20" s="106"/>
      <c r="W20" s="126"/>
      <c r="X20" s="126"/>
      <c r="Y20" s="126"/>
      <c r="Z20" s="126"/>
      <c r="AA20" s="126"/>
    </row>
    <row r="21" spans="1:27">
      <c r="A21">
        <v>69924</v>
      </c>
      <c r="B21" t="str">
        <f>_xlfn.IFNA(CONCATENATE(VLOOKUP(A:A,'[1]New Report - New Setups'!A:B,2,0),IF(_xlfn.XLOOKUP(A:A,'[1]New items to be bulletined'!A:A,'[1]New items to be bulletined'!J:J)="Trade Out","     *TRADE OUT*",""),""),"")</f>
        <v>BOWMORE 9 YO ISLAY SM SCOTCH</v>
      </c>
      <c r="C21" s="120"/>
      <c r="D21" s="121" t="str">
        <f>IF(A21="","",_xlfn.XLOOKUP(A:A,'[1]New Report - New Setups'!A:A,'[1]New Report - New Setups'!T:T))</f>
        <v>999</v>
      </c>
      <c r="E21" s="122" t="str">
        <f>IF(A21="","",_xlfn.XLOOKUP(A:A,'[1]New Report - New Setups'!A:A,'[1]New Report - New Setups'!J:J))</f>
        <v>Spirits</v>
      </c>
      <c r="F21" s="122" t="str">
        <f>IF(A21="","",_xlfn.XLOOKUP(A:A,'[1]New Report - New Setups'!A:A,'[1]New Report - New Setups'!H:H))</f>
        <v>SCOTCH WHISKY</v>
      </c>
      <c r="K21" t="str">
        <f>IF(H21="","",_xlfn.XLOOKUP(H:H,'[1]New Report - New Setups'!A:A,'[1]New Report - New Setups'!J:J))</f>
        <v/>
      </c>
      <c r="L21" t="str">
        <f>IF(H21="","",_xlfn.XLOOKUP(H:H,'[1]New Report - New Setups'!A:A,'[1]New Report - New Setups'!H:H))</f>
        <v/>
      </c>
      <c r="N21" s="97"/>
      <c r="O21" s="105"/>
      <c r="P21" s="98"/>
      <c r="Q21" s="124" t="str">
        <f>IF(O:O="","",VLOOKUP(O:O,'[1]New Report - New Setups'!A:T,20,0))</f>
        <v/>
      </c>
      <c r="R21" s="124" t="str">
        <f>IF(O21="","",IF(COUNTIF([1]Codes!E:E,'[1]PIB Preview'!Q21)=1,"Yes","No"))</f>
        <v/>
      </c>
      <c r="U21" s="101"/>
      <c r="V21" s="106"/>
    </row>
    <row r="22" spans="1:27">
      <c r="A22">
        <v>812589</v>
      </c>
      <c r="B22" t="str">
        <f>_xlfn.IFNA(CONCATENATE(VLOOKUP(A:A,'[1]New Report - New Setups'!A:B,2,0),IF(_xlfn.XLOOKUP(A:A,'[1]New items to be bulletined'!A:A,'[1]New items to be bulletined'!J:J)="Trade Out","     *TRADE OUT*",""),""),"")</f>
        <v>EL TEQUILENO PLAT BLANCO TEQ</v>
      </c>
      <c r="C22" s="120"/>
      <c r="D22" s="121">
        <f>IF(A22="","",_xlfn.XLOOKUP(A:A,'[1]New Report - New Setups'!A:A,'[1]New Report - New Setups'!T:T))</f>
        <v>999</v>
      </c>
      <c r="E22" s="122" t="str">
        <f>IF(A22="","",_xlfn.XLOOKUP(A:A,'[1]New Report - New Setups'!A:A,'[1]New Report - New Setups'!J:J))</f>
        <v>Spirits</v>
      </c>
      <c r="F22" s="122" t="str">
        <f>IF(A22="","",_xlfn.XLOOKUP(A:A,'[1]New Report - New Setups'!A:A,'[1]New Report - New Setups'!H:H))</f>
        <v>MEZCAL/TEQUILA/RAICILLA</v>
      </c>
      <c r="K22" t="str">
        <f>IF(H22="","",_xlfn.XLOOKUP(H:H,'[1]New Report - New Setups'!A:A,'[1]New Report - New Setups'!J:J))</f>
        <v/>
      </c>
      <c r="L22" t="str">
        <f>IF(H22="","",_xlfn.XLOOKUP(H:H,'[1]New Report - New Setups'!A:A,'[1]New Report - New Setups'!H:H))</f>
        <v/>
      </c>
      <c r="N22" s="97"/>
      <c r="O22" s="105"/>
      <c r="P22" s="98"/>
      <c r="Q22" s="124" t="str">
        <f>IF(O:O="","",VLOOKUP(O:O,'[1]New Report - New Setups'!A:T,20,0))</f>
        <v/>
      </c>
      <c r="R22" s="124" t="str">
        <f>IF(O22="","",IF(COUNTIF([1]Codes!E:E,'[1]PIB Preview'!Q22)=1,"Yes","No"))</f>
        <v/>
      </c>
      <c r="U22" s="101"/>
      <c r="V22" s="106"/>
    </row>
    <row r="23" spans="1:27">
      <c r="A23">
        <v>68045</v>
      </c>
      <c r="B23" t="str">
        <f>_xlfn.IFNA(CONCATENATE(VLOOKUP(A:A,'[1]New Report - New Setups'!A:B,2,0),IF(_xlfn.XLOOKUP(A:A,'[1]New items to be bulletined'!A:A,'[1]New items to be bulletined'!J:J)="Trade Out","     *TRADE OUT*",""),""),"")</f>
        <v>PATRON CRISTALINO ANEJO TEQ</v>
      </c>
      <c r="D23" s="121">
        <f>IF(A23="","",_xlfn.XLOOKUP(A:A,'[1]New Report - New Setups'!A:A,'[1]New Report - New Setups'!T:T))</f>
        <v>999</v>
      </c>
      <c r="E23" s="122" t="str">
        <f>IF(A23="","",_xlfn.XLOOKUP(A:A,'[1]New Report - New Setups'!A:A,'[1]New Report - New Setups'!J:J))</f>
        <v>Spirits</v>
      </c>
      <c r="F23" s="122" t="str">
        <f>IF(A23="","",_xlfn.XLOOKUP(A:A,'[1]New Report - New Setups'!A:A,'[1]New Report - New Setups'!H:H))</f>
        <v>MEZCAL/TEQUILA/RAICILLA</v>
      </c>
      <c r="K23" t="str">
        <f>IF(H23="","",_xlfn.XLOOKUP(H:H,'[1]New Report - New Setups'!A:A,'[1]New Report - New Setups'!J:J))</f>
        <v/>
      </c>
      <c r="L23" t="str">
        <f>IF(H23="","",_xlfn.XLOOKUP(H:H,'[1]New Report - New Setups'!A:A,'[1]New Report - New Setups'!H:H))</f>
        <v/>
      </c>
      <c r="N23" s="97"/>
      <c r="O23" s="105"/>
      <c r="P23" s="98"/>
      <c r="Q23" s="124" t="str">
        <f>IF(O:O="","",VLOOKUP(O:O,'[1]New Report - New Setups'!A:T,20,0))</f>
        <v/>
      </c>
      <c r="R23" s="124" t="str">
        <f>IF(O23="","",IF(COUNTIF([1]Codes!E:E,'[1]PIB Preview'!Q23)=1,"Yes","No"))</f>
        <v/>
      </c>
      <c r="U23" s="101"/>
      <c r="V23" s="106"/>
    </row>
    <row r="24" spans="1:27">
      <c r="A24">
        <v>69765</v>
      </c>
      <c r="B24" t="str">
        <f>_xlfn.IFNA(CONCATENATE(VLOOKUP(A:A,'[1]New Report - New Setups'!A:B,2,0),IF(_xlfn.XLOOKUP(A:A,'[1]New items to be bulletined'!A:A,'[1]New items to be bulletined'!J:J)="Trade Out","     *TRADE OUT*",""),""),"")</f>
        <v>DE BORTOLI COOL CLIMATE PINO</v>
      </c>
      <c r="D24" s="121" t="str">
        <f>IF(A24="","",_xlfn.XLOOKUP(A:A,'[1]New Report - New Setups'!A:A,'[1]New Report - New Setups'!T:T))</f>
        <v>999</v>
      </c>
      <c r="E24" s="122" t="str">
        <f>IF(A24="","",_xlfn.XLOOKUP(A:A,'[1]New Report - New Setups'!A:A,'[1]New Report - New Setups'!J:J))</f>
        <v>Wine</v>
      </c>
      <c r="F24" s="122" t="str">
        <f>IF(A24="","",_xlfn.XLOOKUP(A:A,'[1]New Report - New Setups'!A:A,'[1]New Report - New Setups'!H:H))</f>
        <v>TABLE WINE-AUSTRALIA</v>
      </c>
      <c r="K24" t="str">
        <f>IF(H24="","",_xlfn.XLOOKUP(H:H,'[1]New Report - New Setups'!A:A,'[1]New Report - New Setups'!J:J))</f>
        <v/>
      </c>
      <c r="L24" t="str">
        <f>IF(H24="","",_xlfn.XLOOKUP(H:H,'[1]New Report - New Setups'!A:A,'[1]New Report - New Setups'!H:H))</f>
        <v/>
      </c>
      <c r="N24" s="97"/>
      <c r="O24" s="105"/>
      <c r="P24" s="98"/>
      <c r="Q24" s="124" t="str">
        <f>IF(O:O="","",VLOOKUP(O:O,'[1]New Report - New Setups'!A:T,20,0))</f>
        <v/>
      </c>
      <c r="R24" s="124" t="str">
        <f>IF(O24="","",IF(COUNTIF([1]Codes!E:E,'[1]PIB Preview'!Q24)=1,"Yes","No"))</f>
        <v/>
      </c>
      <c r="U24" s="101"/>
      <c r="V24" s="106"/>
    </row>
    <row r="25" spans="1:27">
      <c r="A25">
        <v>70122</v>
      </c>
      <c r="B25" t="str">
        <f>_xlfn.IFNA(CONCATENATE(VLOOKUP(A:A,'[1]New Report - New Setups'!A:B,2,0),IF(_xlfn.XLOOKUP(A:A,'[1]New items to be bulletined'!A:A,'[1]New items to be bulletined'!J:J)="Trade Out","     *TRADE OUT*",""),""),"")</f>
        <v>WOODFIRED HEATHCOTE CAB SAUV</v>
      </c>
      <c r="D25" s="121">
        <f>IF(A25="","",_xlfn.XLOOKUP(A:A,'[1]New Report - New Setups'!A:A,'[1]New Report - New Setups'!T:T))</f>
        <v>999</v>
      </c>
      <c r="E25" s="122" t="str">
        <f>IF(A25="","",_xlfn.XLOOKUP(A:A,'[1]New Report - New Setups'!A:A,'[1]New Report - New Setups'!J:J))</f>
        <v>Wine</v>
      </c>
      <c r="F25" s="122" t="str">
        <f>IF(A25="","",_xlfn.XLOOKUP(A:A,'[1]New Report - New Setups'!A:A,'[1]New Report - New Setups'!H:H))</f>
        <v>TABLE WINE-AUSTRALIA</v>
      </c>
      <c r="K25" t="str">
        <f>IF(H25="","",_xlfn.XLOOKUP(H:H,'[1]New Report - New Setups'!A:A,'[1]New Report - New Setups'!J:J))</f>
        <v/>
      </c>
      <c r="L25" t="str">
        <f>IF(H25="","",_xlfn.XLOOKUP(H:H,'[1]New Report - New Setups'!A:A,'[1]New Report - New Setups'!H:H))</f>
        <v/>
      </c>
      <c r="N25" s="97"/>
      <c r="O25" s="105"/>
      <c r="P25" s="98"/>
      <c r="Q25" s="124" t="str">
        <f>IF(O:O="","",VLOOKUP(O:O,'[1]New Report - New Setups'!A:T,20,0))</f>
        <v/>
      </c>
      <c r="R25" s="124" t="str">
        <f>IF(O25="","",IF(COUNTIF([1]Codes!E:E,'[1]PIB Preview'!Q25)=1,"Yes","No"))</f>
        <v/>
      </c>
      <c r="U25" s="101"/>
      <c r="V25" s="104"/>
    </row>
    <row r="26" spans="1:27">
      <c r="A26">
        <v>69751</v>
      </c>
      <c r="B26" t="str">
        <f>_xlfn.IFNA(CONCATENATE(VLOOKUP(A:A,'[1]New Report - New Setups'!A:B,2,0),IF(_xlfn.XLOOKUP(A:A,'[1]New items to be bulletined'!A:A,'[1]New items to be bulletined'!J:J)="Trade Out","     *TRADE OUT*",""),""),"")</f>
        <v>PENNY'S HILL SV CAB SAUV</v>
      </c>
      <c r="D26" s="121" t="str">
        <f>IF(A26="","",_xlfn.XLOOKUP(A:A,'[1]New Report - New Setups'!A:A,'[1]New Report - New Setups'!T:T))</f>
        <v>999</v>
      </c>
      <c r="E26" s="122" t="str">
        <f>IF(A26="","",_xlfn.XLOOKUP(A:A,'[1]New Report - New Setups'!A:A,'[1]New Report - New Setups'!J:J))</f>
        <v>Wine</v>
      </c>
      <c r="F26" s="122" t="str">
        <f>IF(A26="","",_xlfn.XLOOKUP(A:A,'[1]New Report - New Setups'!A:A,'[1]New Report - New Setups'!H:H))</f>
        <v>TABLE WINE-AUSTRALIA</v>
      </c>
      <c r="K26" t="str">
        <f>IF(H26="","",_xlfn.XLOOKUP(H:H,'[1]New Report - New Setups'!A:A,'[1]New Report - New Setups'!J:J))</f>
        <v/>
      </c>
      <c r="L26" t="str">
        <f>IF(H26="","",_xlfn.XLOOKUP(H:H,'[1]New Report - New Setups'!A:A,'[1]New Report - New Setups'!H:H))</f>
        <v/>
      </c>
      <c r="N26" s="97"/>
      <c r="O26" s="105"/>
      <c r="P26" s="98"/>
      <c r="Q26" s="124" t="str">
        <f>IF(O:O="","",VLOOKUP(O:O,'[1]New Report - New Setups'!A:T,20,0))</f>
        <v/>
      </c>
      <c r="R26" s="124" t="str">
        <f>IF(O26="","",IF(COUNTIF([1]Codes!E:E,'[1]PIB Preview'!Q26)=1,"Yes","No"))</f>
        <v/>
      </c>
      <c r="U26" s="101"/>
      <c r="V26" s="104"/>
    </row>
    <row r="27" spans="1:27">
      <c r="A27">
        <v>870337</v>
      </c>
      <c r="B27" t="str">
        <f>_xlfn.IFNA(CONCATENATE(VLOOKUP(A:A,'[1]New Report - New Setups'!A:B,2,0),IF(_xlfn.XLOOKUP(A:A,'[1]New items to be bulletined'!A:A,'[1]New items to be bulletined'!J:J)="Trade Out","     *TRADE OUT*",""),""),"")</f>
        <v>BANFI PRINCIPESSA GAVIA GAVI</v>
      </c>
      <c r="D27" s="121">
        <f>IF(A27="","",_xlfn.XLOOKUP(A:A,'[1]New Report - New Setups'!A:A,'[1]New Report - New Setups'!T:T))</f>
        <v>254</v>
      </c>
      <c r="E27" s="122" t="str">
        <f>IF(A27="","",_xlfn.XLOOKUP(A:A,'[1]New Report - New Setups'!A:A,'[1]New Report - New Setups'!J:J))</f>
        <v>Wine</v>
      </c>
      <c r="F27" s="122" t="str">
        <f>IF(A27="","",_xlfn.XLOOKUP(A:A,'[1]New Report - New Setups'!A:A,'[1]New Report - New Setups'!H:H))</f>
        <v>TABLE WINE-ITALY</v>
      </c>
      <c r="K27" t="str">
        <f>IF(H27="","",_xlfn.XLOOKUP(H:H,'[1]New Report - New Setups'!A:A,'[1]New Report - New Setups'!J:J))</f>
        <v/>
      </c>
      <c r="L27" t="str">
        <f>IF(H27="","",_xlfn.XLOOKUP(H:H,'[1]New Report - New Setups'!A:A,'[1]New Report - New Setups'!H:H))</f>
        <v/>
      </c>
      <c r="N27" s="97"/>
      <c r="O27" s="105"/>
      <c r="P27" s="98"/>
      <c r="Q27" s="124" t="str">
        <f>IF(O:O="","",VLOOKUP(O:O,'[1]New Report - New Setups'!A:T,20,0))</f>
        <v/>
      </c>
      <c r="R27" s="124" t="str">
        <f>IF(O27="","",IF(COUNTIF([1]Codes!E:E,'[1]PIB Preview'!Q27)=1,"Yes","No"))</f>
        <v/>
      </c>
      <c r="U27" s="101"/>
      <c r="V27" s="104"/>
    </row>
    <row r="28" spans="1:27">
      <c r="A28">
        <v>65295</v>
      </c>
      <c r="B28" t="str">
        <f>_xlfn.IFNA(CONCATENATE(VLOOKUP(A:A,'[1]New Report - New Setups'!A:B,2,0),IF(_xlfn.XLOOKUP(A:A,'[1]New items to be bulletined'!A:A,'[1]New items to be bulletined'!J:J)="Trade Out","     *TRADE OUT*",""),""),"")</f>
        <v>GRAN FAUSTINO 1 GRAN RES 2004</v>
      </c>
      <c r="D28" s="121">
        <f>IF(A28="","",_xlfn.XLOOKUP(A:A,'[1]New Report - New Setups'!A:A,'[1]New Report - New Setups'!T:T))</f>
        <v>999</v>
      </c>
      <c r="E28" s="122" t="str">
        <f>IF(A28="","",_xlfn.XLOOKUP(A:A,'[1]New Report - New Setups'!A:A,'[1]New Report - New Setups'!J:J))</f>
        <v>Wine</v>
      </c>
      <c r="F28" s="122" t="str">
        <f>IF(A28="","",_xlfn.XLOOKUP(A:A,'[1]New Report - New Setups'!A:A,'[1]New Report - New Setups'!H:H))</f>
        <v>TABLE WINE-SPAIN</v>
      </c>
      <c r="K28" t="str">
        <f>IF(H28="","",_xlfn.XLOOKUP(H:H,'[1]New Report - New Setups'!A:A,'[1]New Report - New Setups'!J:J))</f>
        <v/>
      </c>
      <c r="L28" t="str">
        <f>IF(H28="","",_xlfn.XLOOKUP(H:H,'[1]New Report - New Setups'!A:A,'[1]New Report - New Setups'!H:H))</f>
        <v/>
      </c>
      <c r="N28" s="97"/>
      <c r="O28" s="105"/>
      <c r="P28" s="98"/>
      <c r="Q28" s="124" t="str">
        <f>IF(O:O="","",VLOOKUP(O:O,'[1]New Report - New Setups'!A:T,20,0))</f>
        <v/>
      </c>
      <c r="R28" s="124" t="str">
        <f>IF(O28="","",IF(COUNTIF([1]Codes!E:E,'[1]PIB Preview'!Q28)=1,"Yes","No"))</f>
        <v/>
      </c>
      <c r="U28" s="128"/>
      <c r="V28" s="129"/>
    </row>
    <row r="29" spans="1:27">
      <c r="A29">
        <v>64428</v>
      </c>
      <c r="B29" t="str">
        <f>_xlfn.IFNA(CONCATENATE(VLOOKUP(A:A,'[1]New Report - New Setups'!A:B,2,0),IF(_xlfn.XLOOKUP(A:A,'[1]New items to be bulletined'!A:A,'[1]New items to be bulletined'!J:J)="Trade Out","     *TRADE OUT*",""),""),"")</f>
        <v>VOL LIBRE ROUGE PETILLANT SPKL</v>
      </c>
      <c r="D29" s="121">
        <f>IF(A29="","",_xlfn.XLOOKUP(A:A,'[1]New Report - New Setups'!A:A,'[1]New Report - New Setups'!T:T))</f>
        <v>205</v>
      </c>
      <c r="E29" s="122" t="str">
        <f>IF(A29="","",_xlfn.XLOOKUP(A:A,'[1]New Report - New Setups'!A:A,'[1]New Report - New Setups'!J:J))</f>
        <v>Wine</v>
      </c>
      <c r="F29" s="122" t="str">
        <f>IF(A29="","",_xlfn.XLOOKUP(A:A,'[1]New Report - New Setups'!A:A,'[1]New Report - New Setups'!H:H))</f>
        <v>SPARKLING WINE, CHAMPAGNE</v>
      </c>
      <c r="K29" t="str">
        <f>IF(H29="","",_xlfn.XLOOKUP(H:H,'[1]New Report - New Setups'!A:A,'[1]New Report - New Setups'!J:J))</f>
        <v/>
      </c>
      <c r="L29" t="str">
        <f>IF(H29="","",_xlfn.XLOOKUP(H:H,'[1]New Report - New Setups'!A:A,'[1]New Report - New Setups'!H:H))</f>
        <v/>
      </c>
      <c r="N29" s="97"/>
      <c r="O29" s="105"/>
      <c r="P29" s="98"/>
      <c r="Q29" s="124" t="str">
        <f>IF(O:O="","",VLOOKUP(O:O,'[1]New Report - New Setups'!A:T,20,0))</f>
        <v/>
      </c>
      <c r="R29" s="124" t="str">
        <f>IF(O29="","",IF(COUNTIF([1]Codes!E:E,'[1]PIB Preview'!Q29)=1,"Yes","No"))</f>
        <v/>
      </c>
      <c r="U29" s="128"/>
      <c r="V29" s="129"/>
    </row>
    <row r="30" spans="1:27">
      <c r="A30">
        <v>68161</v>
      </c>
      <c r="B30" t="str">
        <f>_xlfn.IFNA(CONCATENATE(VLOOKUP(A:A,'[1]New Report - New Setups'!A:B,2,0),IF(_xlfn.XLOOKUP(A:A,'[1]New items to be bulletined'!A:A,'[1]New items to be bulletined'!J:J)="Trade Out","     *TRADE OUT*",""),""),"")</f>
        <v>CH DES CHARMES BRUT TRAD SPKL</v>
      </c>
      <c r="D30" s="121">
        <f>IF(A30="","",_xlfn.XLOOKUP(A:A,'[1]New Report - New Setups'!A:A,'[1]New Report - New Setups'!T:T))</f>
        <v>222</v>
      </c>
      <c r="E30" s="122" t="str">
        <f>IF(A30="","",_xlfn.XLOOKUP(A:A,'[1]New Report - New Setups'!A:A,'[1]New Report - New Setups'!J:J))</f>
        <v>Wine</v>
      </c>
      <c r="F30" s="122" t="str">
        <f>IF(A30="","",_xlfn.XLOOKUP(A:A,'[1]New Report - New Setups'!A:A,'[1]New Report - New Setups'!H:H))</f>
        <v>SPARKLING WINE, CHAMPAGNE</v>
      </c>
      <c r="K30" t="str">
        <f>IF(H30="","",_xlfn.XLOOKUP(H:H,'[1]New Report - New Setups'!A:A,'[1]New Report - New Setups'!J:J))</f>
        <v/>
      </c>
      <c r="L30" t="str">
        <f>IF(H30="","",_xlfn.XLOOKUP(H:H,'[1]New Report - New Setups'!A:A,'[1]New Report - New Setups'!H:H))</f>
        <v/>
      </c>
      <c r="N30" s="97"/>
      <c r="O30" s="105"/>
      <c r="P30" s="98"/>
      <c r="Q30" s="124" t="str">
        <f>IF(O:O="","",VLOOKUP(O:O,'[1]New Report - New Setups'!A:T,20,0))</f>
        <v/>
      </c>
      <c r="R30" s="124" t="str">
        <f>IF(O30="","",IF(COUNTIF([1]Codes!E:E,'[1]PIB Preview'!Q30)=1,"Yes","No"))</f>
        <v/>
      </c>
      <c r="U30" s="128"/>
      <c r="V30" s="129"/>
    </row>
    <row r="31" spans="1:27">
      <c r="A31">
        <v>70242</v>
      </c>
      <c r="B31" t="str">
        <f>_xlfn.IFNA(CONCATENATE(VLOOKUP(A:A,'[1]New Report - New Setups'!A:B,2,0),IF(_xlfn.XLOOKUP(A:A,'[1]New items to be bulletined'!A:A,'[1]New items to be bulletined'!J:J)="Trade Out","     *TRADE OUT*",""),""),"")</f>
        <v>MELON DRIVE WATERMELON RUM</v>
      </c>
      <c r="D31" s="121">
        <f>IF(A31="","",_xlfn.XLOOKUP(A:A,'[1]New Report - New Setups'!A:A,'[1]New Report - New Setups'!T:T))</f>
        <v>999</v>
      </c>
      <c r="E31" s="122" t="str">
        <f>IF(A31="","",_xlfn.XLOOKUP(A:A,'[1]New Report - New Setups'!A:A,'[1]New Report - New Setups'!J:J))</f>
        <v>Spirits</v>
      </c>
      <c r="F31" s="122" t="str">
        <f>IF(A31="","",_xlfn.XLOOKUP(A:A,'[1]New Report - New Setups'!A:A,'[1]New Report - New Setups'!H:H))</f>
        <v>RUM, FLAVOURED</v>
      </c>
      <c r="K31" t="str">
        <f>IF(H31="","",_xlfn.XLOOKUP(H:H,'[1]New Report - New Setups'!A:A,'[1]New Report - New Setups'!J:J))</f>
        <v/>
      </c>
      <c r="L31" t="str">
        <f>IF(H31="","",_xlfn.XLOOKUP(H:H,'[1]New Report - New Setups'!A:A,'[1]New Report - New Setups'!H:H))</f>
        <v/>
      </c>
      <c r="N31" s="97"/>
      <c r="O31" s="105"/>
      <c r="P31" s="98"/>
      <c r="Q31" s="124" t="str">
        <f>IF(O:O="","",VLOOKUP(O:O,'[1]New Report - New Setups'!A:T,20,0))</f>
        <v/>
      </c>
      <c r="R31" s="124" t="str">
        <f>IF(O31="","",IF(COUNTIF([1]Codes!E:E,'[1]PIB Preview'!Q31)=1,"Yes","No"))</f>
        <v/>
      </c>
      <c r="U31" s="128"/>
      <c r="V31" s="129"/>
    </row>
    <row r="32" spans="1:27">
      <c r="A32">
        <v>73501</v>
      </c>
      <c r="B32" t="str">
        <f>_xlfn.IFNA(CONCATENATE(VLOOKUP(A:A,'[1]New Report - New Setups'!A:B,2,0),IF(_xlfn.XLOOKUP(A:A,'[1]New items to be bulletined'!A:A,'[1]New items to be bulletined'!J:J)="Trade Out","     *TRADE OUT*",""),""),"")</f>
        <v>DON SIMON SANGRIA</v>
      </c>
      <c r="D32" s="121" t="str">
        <f>IF(A32="","",_xlfn.XLOOKUP(A:A,'[1]New Report - New Setups'!A:A,'[1]New Report - New Setups'!T:T))</f>
        <v>999</v>
      </c>
      <c r="E32" s="122" t="str">
        <f>IF(A32="","",_xlfn.XLOOKUP(A:A,'[1]New Report - New Setups'!A:A,'[1]New Report - New Setups'!J:J))</f>
        <v>Wine</v>
      </c>
      <c r="F32" s="122" t="str">
        <f>IF(A32="","",_xlfn.XLOOKUP(A:A,'[1]New Report - New Setups'!A:A,'[1]New Report - New Setups'!H:H))</f>
        <v>FLAVOURED WINE</v>
      </c>
      <c r="K32" t="str">
        <f>IF(H32="","",_xlfn.XLOOKUP(H:H,'[1]New Report - New Setups'!A:A,'[1]New Report - New Setups'!J:J))</f>
        <v/>
      </c>
      <c r="L32" t="str">
        <f>IF(H32="","",_xlfn.XLOOKUP(H:H,'[1]New Report - New Setups'!A:A,'[1]New Report - New Setups'!H:H))</f>
        <v/>
      </c>
      <c r="N32" s="97"/>
      <c r="O32" s="105"/>
      <c r="P32" s="98"/>
      <c r="Q32" s="124" t="str">
        <f>IF(O:O="","",VLOOKUP(O:O,'[1]New Report - New Setups'!A:T,20,0))</f>
        <v/>
      </c>
      <c r="R32" s="124" t="str">
        <f>IF(O32="","",IF(COUNTIF([1]Codes!E:E,'[1]PIB Preview'!Q32)=1,"Yes","No"))</f>
        <v/>
      </c>
      <c r="U32" s="128"/>
      <c r="V32" s="129"/>
    </row>
    <row r="33" spans="1:22">
      <c r="A33">
        <v>70146</v>
      </c>
      <c r="B33" t="str">
        <f>_xlfn.IFNA(CONCATENATE(VLOOKUP(A:A,'[1]New Report - New Setups'!A:B,2,0),IF(_xlfn.XLOOKUP(A:A,'[1]New items to be bulletined'!A:A,'[1]New items to be bulletined'!J:J)="Trade Out","     *TRADE OUT*",""),""),"")</f>
        <v>LOLEA CITRUS SPRITZ</v>
      </c>
      <c r="D33" s="121">
        <f>IF(A33="","",_xlfn.XLOOKUP(A:A,'[1]New Report - New Setups'!A:A,'[1]New Report - New Setups'!T:T))</f>
        <v>999</v>
      </c>
      <c r="E33" s="122" t="str">
        <f>IF(A33="","",_xlfn.XLOOKUP(A:A,'[1]New Report - New Setups'!A:A,'[1]New Report - New Setups'!J:J))</f>
        <v>Wine</v>
      </c>
      <c r="F33" s="122" t="str">
        <f>IF(A33="","",_xlfn.XLOOKUP(A:A,'[1]New Report - New Setups'!A:A,'[1]New Report - New Setups'!H:H))</f>
        <v>FLAVOURED WINE</v>
      </c>
      <c r="K33" t="str">
        <f>IF(H33="","",_xlfn.XLOOKUP(H:H,'[1]New Report - New Setups'!A:A,'[1]New Report - New Setups'!J:J))</f>
        <v/>
      </c>
      <c r="L33" t="str">
        <f>IF(H33="","",_xlfn.XLOOKUP(H:H,'[1]New Report - New Setups'!A:A,'[1]New Report - New Setups'!H:H))</f>
        <v/>
      </c>
      <c r="N33" s="97"/>
      <c r="O33" s="105"/>
      <c r="P33" s="98"/>
      <c r="Q33" s="124" t="str">
        <f>IF(O:O="","",VLOOKUP(O:O,'[1]New Report - New Setups'!A:T,20,0))</f>
        <v/>
      </c>
      <c r="R33" s="124" t="str">
        <f>IF(O33="","",IF(COUNTIF([1]Codes!E:E,'[1]PIB Preview'!Q33)=1,"Yes","No"))</f>
        <v/>
      </c>
      <c r="U33" s="128"/>
      <c r="V33" s="129"/>
    </row>
    <row r="34" spans="1:22">
      <c r="A34">
        <v>70299</v>
      </c>
      <c r="B34" t="str">
        <f>_xlfn.IFNA(CONCATENATE(VLOOKUP(A:A,'[1]New Report - New Setups'!A:B,2,0),IF(_xlfn.XLOOKUP(A:A,'[1]New items to be bulletined'!A:A,'[1]New items to be bulletined'!J:J)="Trade Out","     *TRADE OUT*",""),""),"")</f>
        <v>INNIS&amp;GUNN CARIB RUM CASK 473C     *TRADE OUT*</v>
      </c>
      <c r="C34" t="s">
        <v>165</v>
      </c>
      <c r="D34" s="121" t="str">
        <f>IF(A34="","",_xlfn.XLOOKUP(A:A,'[1]New Report - New Setups'!A:A,'[1]New Report - New Setups'!T:T))</f>
        <v>999</v>
      </c>
      <c r="E34" s="122" t="str">
        <f>IF(A34="","",_xlfn.XLOOKUP(A:A,'[1]New Report - New Setups'!A:A,'[1]New Report - New Setups'!J:J))</f>
        <v>Beer</v>
      </c>
      <c r="F34" s="122" t="str">
        <f>IF(A34="","",_xlfn.XLOOKUP(A:A,'[1]New Report - New Setups'!A:A,'[1]New Report - New Setups'!H:H))</f>
        <v>MBLL DISTRIBUTED BEER</v>
      </c>
      <c r="K34" t="str">
        <f>IF(H34="","",_xlfn.XLOOKUP(H:H,'[1]New Report - New Setups'!A:A,'[1]New Report - New Setups'!J:J))</f>
        <v/>
      </c>
      <c r="L34" t="str">
        <f>IF(H34="","",_xlfn.XLOOKUP(H:H,'[1]New Report - New Setups'!A:A,'[1]New Report - New Setups'!H:H))</f>
        <v/>
      </c>
      <c r="N34" s="97"/>
      <c r="O34" s="105"/>
      <c r="P34" s="98"/>
      <c r="Q34" s="124" t="str">
        <f>IF(O:O="","",VLOOKUP(O:O,'[1]New Report - New Setups'!A:T,20,0))</f>
        <v/>
      </c>
      <c r="R34" s="124" t="str">
        <f>IF(O34="","",IF(COUNTIF([1]Codes!E:E,'[1]PIB Preview'!Q34)=1,"Yes","No"))</f>
        <v/>
      </c>
      <c r="U34" s="128"/>
      <c r="V34" s="129"/>
    </row>
    <row r="35" spans="1:22">
      <c r="A35">
        <v>409758</v>
      </c>
      <c r="B35" t="str">
        <f>_xlfn.IFNA(CONCATENATE(VLOOKUP(A:A,'[1]New Report - New Setups'!A:B,2,0),IF(_xlfn.XLOOKUP(A:A,'[1]New items to be bulletined'!A:A,'[1]New items to be bulletined'!J:J)="Trade Out","     *TRADE OUT*",""),""),"")</f>
        <v>QUAILS' GATE QUEUE 2022 VQA</v>
      </c>
      <c r="D35" s="121">
        <f>IF(A35="","",_xlfn.XLOOKUP(A:A,'[1]New Report - New Setups'!A:A,'[1]New Report - New Setups'!T:T))</f>
        <v>223</v>
      </c>
      <c r="E35" s="122" t="str">
        <f>IF(A35="","",_xlfn.XLOOKUP(A:A,'[1]New Report - New Setups'!A:A,'[1]New Report - New Setups'!J:J))</f>
        <v>Wine</v>
      </c>
      <c r="F35" s="122" t="str">
        <f>IF(A35="","",_xlfn.XLOOKUP(A:A,'[1]New Report - New Setups'!A:A,'[1]New Report - New Setups'!H:H))</f>
        <v>TABLE WINE-CANADA VQA &amp; OTHER</v>
      </c>
      <c r="K35" t="str">
        <f>IF(H35="","",_xlfn.XLOOKUP(H:H,'[1]New Report - New Setups'!A:A,'[1]New Report - New Setups'!J:J))</f>
        <v/>
      </c>
      <c r="L35" t="str">
        <f>IF(H35="","",_xlfn.XLOOKUP(H:H,'[1]New Report - New Setups'!A:A,'[1]New Report - New Setups'!H:H))</f>
        <v/>
      </c>
      <c r="N35" s="97"/>
      <c r="O35" s="105"/>
      <c r="P35" s="98"/>
      <c r="Q35" s="124" t="str">
        <f>IF(O:O="","",VLOOKUP(O:O,'[1]New Report - New Setups'!A:T,20,0))</f>
        <v/>
      </c>
      <c r="R35" s="124" t="str">
        <f>IF(O35="","",IF(COUNTIF([1]Codes!E:E,'[1]PIB Preview'!Q35)=1,"Yes","No"))</f>
        <v/>
      </c>
      <c r="U35" s="128"/>
      <c r="V35" s="129"/>
    </row>
    <row r="36" spans="1:22">
      <c r="A36">
        <v>46487</v>
      </c>
      <c r="B36" t="str">
        <f>_xlfn.IFNA(CONCATENATE(VLOOKUP(A:A,'[1]New Report - New Setups'!A:B,2,0),IF(_xlfn.XLOOKUP(A:A,'[1]New items to be bulletined'!A:A,'[1]New items to be bulletined'!J:J)="Trade Out","     *TRADE OUT*",""),""),"")</f>
        <v>DRUMSHANBO SGL POT STILL IR WH</v>
      </c>
      <c r="D36" s="121">
        <f>IF(A36="","",_xlfn.XLOOKUP(A:A,'[1]New Report - New Setups'!A:A,'[1]New Report - New Setups'!T:T))</f>
        <v>999</v>
      </c>
      <c r="E36" s="122" t="str">
        <f>IF(A36="","",_xlfn.XLOOKUP(A:A,'[1]New Report - New Setups'!A:A,'[1]New Report - New Setups'!J:J))</f>
        <v>Spirits</v>
      </c>
      <c r="F36" s="122" t="str">
        <f>IF(A36="","",_xlfn.XLOOKUP(A:A,'[1]New Report - New Setups'!A:A,'[1]New Report - New Setups'!H:H))</f>
        <v>IRISH WHISKEY</v>
      </c>
      <c r="K36" t="str">
        <f>IF(H36="","",_xlfn.XLOOKUP(H:H,'[1]New Report - New Setups'!A:A,'[1]New Report - New Setups'!J:J))</f>
        <v/>
      </c>
      <c r="L36" t="str">
        <f>IF(H36="","",_xlfn.XLOOKUP(H:H,'[1]New Report - New Setups'!A:A,'[1]New Report - New Setups'!H:H))</f>
        <v/>
      </c>
      <c r="N36" s="97"/>
      <c r="O36" s="105"/>
      <c r="P36" s="98"/>
      <c r="Q36" s="124" t="str">
        <f>IF(O:O="","",VLOOKUP(O:O,'[1]New Report - New Setups'!A:T,20,0))</f>
        <v/>
      </c>
      <c r="R36" s="124" t="str">
        <f>IF(O36="","",IF(COUNTIF([1]Codes!E:E,'[1]PIB Preview'!Q36)=1,"Yes","No"))</f>
        <v/>
      </c>
      <c r="U36" s="128"/>
      <c r="V36" s="129"/>
    </row>
    <row r="37" spans="1:22">
      <c r="A37">
        <v>67095</v>
      </c>
      <c r="B37" t="str">
        <f>_xlfn.IFNA(CONCATENATE(VLOOKUP(A:A,'[1]New Report - New Setups'!A:B,2,0),IF(_xlfn.XLOOKUP(A:A,'[1]New items to be bulletined'!A:A,'[1]New items to be bulletined'!J:J)="Trade Out","     *TRADE OUT*",""),""),"")</f>
        <v>TRALCETTO MONTE D'ABRUZ RIS</v>
      </c>
      <c r="D37" s="121" t="str">
        <f>IF(A37="","",_xlfn.XLOOKUP(A:A,'[1]New Report - New Setups'!A:A,'[1]New Report - New Setups'!T:T))</f>
        <v>999</v>
      </c>
      <c r="E37" s="122" t="str">
        <f>IF(A37="","",_xlfn.XLOOKUP(A:A,'[1]New Report - New Setups'!A:A,'[1]New Report - New Setups'!J:J))</f>
        <v>Wine</v>
      </c>
      <c r="F37" s="122" t="str">
        <f>IF(A37="","",_xlfn.XLOOKUP(A:A,'[1]New Report - New Setups'!A:A,'[1]New Report - New Setups'!H:H))</f>
        <v>TABLE WINE-ITALY</v>
      </c>
      <c r="K37" t="str">
        <f>IF(H37="","",_xlfn.XLOOKUP(H:H,'[1]New Report - New Setups'!A:A,'[1]New Report - New Setups'!J:J))</f>
        <v/>
      </c>
      <c r="L37" t="str">
        <f>IF(H37="","",_xlfn.XLOOKUP(H:H,'[1]New Report - New Setups'!A:A,'[1]New Report - New Setups'!H:H))</f>
        <v/>
      </c>
      <c r="N37" s="97"/>
      <c r="O37" s="105"/>
      <c r="P37" s="98"/>
      <c r="Q37" s="124" t="str">
        <f>IF(O:O="","",VLOOKUP(O:O,'[1]New Report - New Setups'!A:T,20,0))</f>
        <v/>
      </c>
      <c r="R37" s="124" t="str">
        <f>IF(O37="","",IF(COUNTIF([1]Codes!E:E,'[1]PIB Preview'!Q37)=1,"Yes","No"))</f>
        <v/>
      </c>
      <c r="U37" s="128"/>
      <c r="V37" s="129"/>
    </row>
    <row r="38" spans="1:22">
      <c r="A38">
        <v>639658</v>
      </c>
      <c r="B38" t="str">
        <f>_xlfn.IFNA(CONCATENATE(VLOOKUP(A:A,'[1]New Report - New Setups'!A:B,2,0),IF(_xlfn.XLOOKUP(A:A,'[1]New items to be bulletined'!A:A,'[1]New items to be bulletined'!J:J)="Trade Out","     *TRADE OUT*",""),""),"")</f>
        <v>QUAILS' GATE RESERVE PINO VQA</v>
      </c>
      <c r="D38" s="121">
        <f>IF(A38="","",_xlfn.XLOOKUP(A:A,'[1]New Report - New Setups'!A:A,'[1]New Report - New Setups'!T:T))</f>
        <v>223</v>
      </c>
      <c r="E38" s="122" t="str">
        <f>IF(A38="","",_xlfn.XLOOKUP(A:A,'[1]New Report - New Setups'!A:A,'[1]New Report - New Setups'!J:J))</f>
        <v>Wine</v>
      </c>
      <c r="F38" s="122" t="str">
        <f>IF(A38="","",_xlfn.XLOOKUP(A:A,'[1]New Report - New Setups'!A:A,'[1]New Report - New Setups'!H:H))</f>
        <v>TABLE WINE-CANADA VQA &amp; OTHER</v>
      </c>
      <c r="K38" t="str">
        <f>IF(H38="","",_xlfn.XLOOKUP(H:H,'[1]New Report - New Setups'!A:A,'[1]New Report - New Setups'!J:J))</f>
        <v/>
      </c>
      <c r="L38" t="str">
        <f>IF(H38="","",_xlfn.XLOOKUP(H:H,'[1]New Report - New Setups'!A:A,'[1]New Report - New Setups'!H:H))</f>
        <v/>
      </c>
      <c r="N38" s="97"/>
      <c r="O38" s="105"/>
      <c r="P38" s="98"/>
      <c r="Q38" s="124" t="str">
        <f>IF(O:O="","",VLOOKUP(O:O,'[1]New Report - New Setups'!A:T,20,0))</f>
        <v/>
      </c>
      <c r="R38" s="124" t="str">
        <f>IF(O38="","",IF(COUNTIF([1]Codes!E:E,'[1]PIB Preview'!Q38)=1,"Yes","No"))</f>
        <v/>
      </c>
      <c r="U38" s="128"/>
      <c r="V38" s="129"/>
    </row>
    <row r="39" spans="1:22">
      <c r="A39">
        <v>72335</v>
      </c>
      <c r="B39" t="str">
        <f>_xlfn.IFNA(CONCATENATE(VLOOKUP(A:A,'[1]New Report - New Setups'!A:B,2,0),IF(_xlfn.XLOOKUP(A:A,'[1]New items to be bulletined'!A:A,'[1]New items to be bulletined'!J:J)="Trade Out","     *TRADE OUT*",""),""),"")</f>
        <v>ABIDING CITIZEN HIBIS MOJ MIX</v>
      </c>
      <c r="D39" s="121">
        <f>IF(A39="","",_xlfn.XLOOKUP(A:A,'[1]New Report - New Setups'!A:A,'[1]New Report - New Setups'!T:T))</f>
        <v>217</v>
      </c>
      <c r="E39" s="122" t="str">
        <f>IF(A39="","",_xlfn.XLOOKUP(A:A,'[1]New Report - New Setups'!A:A,'[1]New Report - New Setups'!J:J))</f>
        <v>Non Liquor Merchandise</v>
      </c>
      <c r="F39" s="122" t="str">
        <f>IF(A39="","",_xlfn.XLOOKUP(A:A,'[1]New Report - New Setups'!A:A,'[1]New Report - New Setups'!H:H))</f>
        <v>NON LIQUOR PRODUCTS</v>
      </c>
      <c r="K39" t="str">
        <f>IF(H39="","",_xlfn.XLOOKUP(H:H,'[1]New Report - New Setups'!A:A,'[1]New Report - New Setups'!J:J))</f>
        <v/>
      </c>
      <c r="L39" t="str">
        <f>IF(H39="","",_xlfn.XLOOKUP(H:H,'[1]New Report - New Setups'!A:A,'[1]New Report - New Setups'!H:H))</f>
        <v/>
      </c>
      <c r="N39" s="97"/>
      <c r="O39" s="105"/>
      <c r="P39" s="98"/>
      <c r="Q39" s="124" t="str">
        <f>IF(O:O="","",VLOOKUP(O:O,'[1]New Report - New Setups'!A:T,20,0))</f>
        <v/>
      </c>
      <c r="R39" s="124" t="str">
        <f>IF(O39="","",IF(COUNTIF([1]Codes!E:E,'[1]PIB Preview'!Q39)=1,"Yes","No"))</f>
        <v/>
      </c>
      <c r="U39" s="128"/>
      <c r="V39" s="129"/>
    </row>
    <row r="40" spans="1:22">
      <c r="A40">
        <v>49834</v>
      </c>
      <c r="B40" t="str">
        <f>_xlfn.IFNA(CONCATENATE(VLOOKUP(A:A,'[1]New Report - New Setups'!A:B,2,0),IF(_xlfn.XLOOKUP(A:A,'[1]New items to be bulletined'!A:A,'[1]New items to be bulletined'!J:J)="Trade Out","     *TRADE OUT*",""),""),"")</f>
        <v>CANADIAN CLUB &amp; GINGER ALE473C</v>
      </c>
      <c r="D40" s="121">
        <f>IF(A40="","",_xlfn.XLOOKUP(A:A,'[1]New Report - New Setups'!A:A,'[1]New Report - New Setups'!T:T))</f>
        <v>222</v>
      </c>
      <c r="E40" s="122" t="str">
        <f>IF(A40="","",_xlfn.XLOOKUP(A:A,'[1]New Report - New Setups'!A:A,'[1]New Report - New Setups'!J:J))</f>
        <v>Ready to Drink</v>
      </c>
      <c r="F40" s="122" t="str">
        <f>IF(A40="","",_xlfn.XLOOKUP(A:A,'[1]New Report - New Setups'!A:A,'[1]New Report - New Setups'!H:H))</f>
        <v>COCKTAILS</v>
      </c>
      <c r="K40" t="str">
        <f>IF(H40="","",_xlfn.XLOOKUP(H:H,'[1]New Report - New Setups'!A:A,'[1]New Report - New Setups'!J:J))</f>
        <v/>
      </c>
      <c r="L40" t="str">
        <f>IF(H40="","",_xlfn.XLOOKUP(H:H,'[1]New Report - New Setups'!A:A,'[1]New Report - New Setups'!H:H))</f>
        <v/>
      </c>
      <c r="N40" s="97"/>
      <c r="O40" s="105"/>
      <c r="P40" s="98"/>
      <c r="Q40" s="124" t="str">
        <f>IF(O:O="","",VLOOKUP(O:O,'[1]New Report - New Setups'!A:T,20,0))</f>
        <v/>
      </c>
      <c r="R40" s="124" t="str">
        <f>IF(O40="","",IF(COUNTIF([1]Codes!E:E,'[1]PIB Preview'!Q40)=1,"Yes","No"))</f>
        <v/>
      </c>
      <c r="U40" s="128"/>
      <c r="V40" s="129"/>
    </row>
    <row r="41" spans="1:22">
      <c r="B41" t="str">
        <f>_xlfn.IFNA(CONCATENATE(VLOOKUP(A:A,'[1]New Report - New Setups'!A:B,2,0),IF(_xlfn.XLOOKUP(A:A,'[1]New items to be bulletined'!A:A,'[1]New items to be bulletined'!J:J)="Trade Out","     *TRADE OUT*",""),""),"")</f>
        <v/>
      </c>
      <c r="D41" s="121" t="str">
        <f>IF(A41="","",_xlfn.XLOOKUP(A:A,'[1]New Report - New Setups'!A:A,'[1]New Report - New Setups'!T:T))</f>
        <v/>
      </c>
      <c r="E41" s="122" t="str">
        <f>IF(A41="","",_xlfn.XLOOKUP(A:A,'[1]New Report - New Setups'!A:A,'[1]New Report - New Setups'!J:J))</f>
        <v/>
      </c>
      <c r="F41" s="122" t="str">
        <f>IF(A41="","",_xlfn.XLOOKUP(A:A,'[1]New Report - New Setups'!A:A,'[1]New Report - New Setups'!H:H))</f>
        <v/>
      </c>
      <c r="K41" t="str">
        <f>IF(H41="","",_xlfn.XLOOKUP(H:H,'[1]New Report - New Setups'!A:A,'[1]New Report - New Setups'!J:J))</f>
        <v/>
      </c>
      <c r="L41" t="str">
        <f>IF(H41="","",_xlfn.XLOOKUP(H:H,'[1]New Report - New Setups'!A:A,'[1]New Report - New Setups'!H:H))</f>
        <v/>
      </c>
      <c r="N41" s="97"/>
      <c r="O41" s="105"/>
      <c r="P41" s="98"/>
      <c r="Q41" s="124" t="str">
        <f>IF(O:O="","",VLOOKUP(O:O,'[1]New Report - New Setups'!A:T,20,0))</f>
        <v/>
      </c>
      <c r="R41" s="124" t="str">
        <f>IF(O41="","",IF(COUNTIF([1]Codes!E:E,'[1]PIB Preview'!Q41)=1,"Yes","No"))</f>
        <v/>
      </c>
      <c r="U41" s="128"/>
      <c r="V41" s="129"/>
    </row>
    <row r="42" spans="1:22">
      <c r="B42" t="str">
        <f>_xlfn.IFNA(CONCATENATE(VLOOKUP(A:A,'[1]New Report - New Setups'!A:B,2,0),IF(_xlfn.XLOOKUP(A:A,'[1]New items to be bulletined'!A:A,'[1]New items to be bulletined'!J:J)="Trade Out","     *TRADE OUT*",""),""),"")</f>
        <v/>
      </c>
      <c r="D42" s="121" t="str">
        <f>IF(A42="","",_xlfn.XLOOKUP(A:A,'[1]New Report - New Setups'!A:A,'[1]New Report - New Setups'!T:T))</f>
        <v/>
      </c>
      <c r="E42" s="122" t="str">
        <f>IF(A42="","",_xlfn.XLOOKUP(A:A,'[1]New Report - New Setups'!A:A,'[1]New Report - New Setups'!J:J))</f>
        <v/>
      </c>
      <c r="F42" s="122" t="str">
        <f>IF(A42="","",_xlfn.XLOOKUP(A:A,'[1]New Report - New Setups'!A:A,'[1]New Report - New Setups'!H:H))</f>
        <v/>
      </c>
      <c r="K42" t="str">
        <f>IF(H42="","",_xlfn.XLOOKUP(H:H,'[1]New Report - New Setups'!A:A,'[1]New Report - New Setups'!J:J))</f>
        <v/>
      </c>
      <c r="L42" t="str">
        <f>IF(H42="","",_xlfn.XLOOKUP(H:H,'[1]New Report - New Setups'!A:A,'[1]New Report - New Setups'!H:H))</f>
        <v/>
      </c>
      <c r="N42" s="97"/>
      <c r="O42" s="105"/>
      <c r="P42" s="98"/>
      <c r="Q42" s="124" t="str">
        <f>IF(O:O="","",VLOOKUP(O:O,'[1]New Report - New Setups'!A:T,20,0))</f>
        <v/>
      </c>
      <c r="R42" s="124" t="str">
        <f>IF(O42="","",IF(COUNTIF([1]Codes!E:E,'[1]PIB Preview'!Q42)=1,"Yes","No"))</f>
        <v/>
      </c>
      <c r="U42" s="128"/>
    </row>
    <row r="43" spans="1:22">
      <c r="B43" t="str">
        <f>_xlfn.IFNA(CONCATENATE(VLOOKUP(A:A,'[1]New Report - New Setups'!A:B,2,0),IF(_xlfn.XLOOKUP(A:A,'[1]New items to be bulletined'!A:A,'[1]New items to be bulletined'!J:J)="Trade Out","     *TRADE OUT*",""),""),"")</f>
        <v/>
      </c>
      <c r="D43" s="121" t="str">
        <f>IF(A43="","",_xlfn.XLOOKUP(A:A,'[1]New Report - New Setups'!A:A,'[1]New Report - New Setups'!T:T))</f>
        <v/>
      </c>
      <c r="E43" s="122" t="str">
        <f>IF(A43="","",_xlfn.XLOOKUP(A:A,'[1]New Report - New Setups'!A:A,'[1]New Report - New Setups'!J:J))</f>
        <v/>
      </c>
      <c r="F43" s="122" t="str">
        <f>IF(A43="","",_xlfn.XLOOKUP(A:A,'[1]New Report - New Setups'!A:A,'[1]New Report - New Setups'!H:H))</f>
        <v/>
      </c>
      <c r="K43" t="str">
        <f>IF(H43="","",_xlfn.XLOOKUP(H:H,'[1]New Report - New Setups'!A:A,'[1]New Report - New Setups'!J:J))</f>
        <v/>
      </c>
      <c r="L43" t="str">
        <f>IF(H43="","",_xlfn.XLOOKUP(H:H,'[1]New Report - New Setups'!A:A,'[1]New Report - New Setups'!H:H))</f>
        <v/>
      </c>
      <c r="N43" s="97"/>
      <c r="O43" s="105"/>
      <c r="P43" s="98"/>
      <c r="Q43" s="124" t="str">
        <f>IF(O:O="","",VLOOKUP(O:O,'[1]New Report - New Setups'!A:T,20,0))</f>
        <v/>
      </c>
      <c r="R43" s="124" t="str">
        <f>IF(O43="","",IF(COUNTIF([1]Codes!E:E,'[1]PIB Preview'!Q43)=1,"Yes","No"))</f>
        <v/>
      </c>
      <c r="U43" s="128"/>
    </row>
    <row r="44" spans="1:22">
      <c r="B44" t="str">
        <f>_xlfn.IFNA(CONCATENATE(VLOOKUP(A:A,'[1]New Report - New Setups'!A:B,2,0),IF(_xlfn.XLOOKUP(A:A,'[1]New items to be bulletined'!A:A,'[1]New items to be bulletined'!J:J)="Trade Out","     *TRADE OUT*",""),""),"")</f>
        <v/>
      </c>
      <c r="D44" s="121" t="str">
        <f>IF(A44="","",_xlfn.XLOOKUP(A:A,'[1]New Report - New Setups'!A:A,'[1]New Report - New Setups'!T:T))</f>
        <v/>
      </c>
      <c r="E44" s="122" t="str">
        <f>IF(A44="","",_xlfn.XLOOKUP(A:A,'[1]New Report - New Setups'!A:A,'[1]New Report - New Setups'!J:J))</f>
        <v/>
      </c>
      <c r="F44" s="122" t="str">
        <f>IF(A44="","",_xlfn.XLOOKUP(A:A,'[1]New Report - New Setups'!A:A,'[1]New Report - New Setups'!H:H))</f>
        <v/>
      </c>
      <c r="K44" t="str">
        <f>IF(H44="","",_xlfn.XLOOKUP(H:H,'[1]New Report - New Setups'!A:A,'[1]New Report - New Setups'!J:J))</f>
        <v/>
      </c>
      <c r="L44" t="str">
        <f>IF(H44="","",_xlfn.XLOOKUP(H:H,'[1]New Report - New Setups'!A:A,'[1]New Report - New Setups'!H:H))</f>
        <v/>
      </c>
      <c r="N44" s="97"/>
      <c r="O44" s="105"/>
      <c r="P44" s="98"/>
      <c r="Q44" s="124" t="str">
        <f>IF(O:O="","",VLOOKUP(O:O,'[1]New Report - New Setups'!A:T,20,0))</f>
        <v/>
      </c>
      <c r="R44" s="124" t="str">
        <f>IF(O44="","",IF(COUNTIF([1]Codes!E:E,'[1]PIB Preview'!Q44)=1,"Yes","No"))</f>
        <v/>
      </c>
      <c r="U44" s="128"/>
    </row>
    <row r="45" spans="1:22">
      <c r="B45" t="str">
        <f>_xlfn.IFNA(CONCATENATE(VLOOKUP(A:A,'[1]New Report - New Setups'!A:B,2,0),IF(_xlfn.XLOOKUP(A:A,'[1]New items to be bulletined'!A:A,'[1]New items to be bulletined'!J:J)="Trade Out","     *TRADE OUT*",""),""),"")</f>
        <v/>
      </c>
      <c r="D45" s="121" t="str">
        <f>IF(A45="","",_xlfn.XLOOKUP(A:A,'[1]New Report - New Setups'!A:A,'[1]New Report - New Setups'!T:T))</f>
        <v/>
      </c>
      <c r="E45" s="122" t="str">
        <f>IF(A45="","",_xlfn.XLOOKUP(A:A,'[1]New Report - New Setups'!A:A,'[1]New Report - New Setups'!J:J))</f>
        <v/>
      </c>
      <c r="F45" s="122" t="str">
        <f>IF(A45="","",_xlfn.XLOOKUP(A:A,'[1]New Report - New Setups'!A:A,'[1]New Report - New Setups'!H:H))</f>
        <v/>
      </c>
      <c r="K45" t="str">
        <f>IF(H45="","",_xlfn.XLOOKUP(H:H,'[1]New Report - New Setups'!A:A,'[1]New Report - New Setups'!J:J))</f>
        <v/>
      </c>
      <c r="L45" t="str">
        <f>IF(H45="","",_xlfn.XLOOKUP(H:H,'[1]New Report - New Setups'!A:A,'[1]New Report - New Setups'!H:H))</f>
        <v/>
      </c>
      <c r="N45" s="97"/>
      <c r="O45" s="105"/>
      <c r="P45" s="98"/>
      <c r="Q45" s="124" t="str">
        <f>IF(O:O="","",VLOOKUP(O:O,'[1]New Report - New Setups'!A:T,20,0))</f>
        <v/>
      </c>
      <c r="R45" s="124" t="str">
        <f>IF(O45="","",IF(COUNTIF([1]Codes!E:E,'[1]PIB Preview'!Q45)=1,"Yes","No"))</f>
        <v/>
      </c>
      <c r="U45" s="128"/>
    </row>
    <row r="46" spans="1:22">
      <c r="B46" t="str">
        <f>_xlfn.IFNA(CONCATENATE(VLOOKUP(A:A,'[1]New Report - New Setups'!A:B,2,0),IF(_xlfn.XLOOKUP(A:A,'[1]New items to be bulletined'!A:A,'[1]New items to be bulletined'!J:J)="Trade Out","     *TRADE OUT*",""),""),"")</f>
        <v/>
      </c>
      <c r="D46" s="121" t="str">
        <f>IF(A46="","",_xlfn.XLOOKUP(A:A,'[1]New Report - New Setups'!A:A,'[1]New Report - New Setups'!T:T))</f>
        <v/>
      </c>
      <c r="E46" s="122" t="str">
        <f>IF(A46="","",_xlfn.XLOOKUP(A:A,'[1]New Report - New Setups'!A:A,'[1]New Report - New Setups'!J:J))</f>
        <v/>
      </c>
      <c r="F46" s="122" t="str">
        <f>IF(A46="","",_xlfn.XLOOKUP(A:A,'[1]New Report - New Setups'!A:A,'[1]New Report - New Setups'!H:H))</f>
        <v/>
      </c>
      <c r="K46" t="str">
        <f>IF(H46="","",_xlfn.XLOOKUP(H:H,'[1]New Report - New Setups'!A:A,'[1]New Report - New Setups'!J:J))</f>
        <v/>
      </c>
      <c r="L46" t="str">
        <f>IF(H46="","",_xlfn.XLOOKUP(H:H,'[1]New Report - New Setups'!A:A,'[1]New Report - New Setups'!H:H))</f>
        <v/>
      </c>
      <c r="N46" s="97"/>
      <c r="O46" s="105"/>
      <c r="P46" s="98"/>
      <c r="Q46" s="124" t="str">
        <f>IF(O:O="","",VLOOKUP(O:O,'[1]New Report - New Setups'!A:T,20,0))</f>
        <v/>
      </c>
      <c r="R46" s="124" t="str">
        <f>IF(O46="","",IF(COUNTIF([1]Codes!E:E,'[1]PIB Preview'!Q46)=1,"Yes","No"))</f>
        <v/>
      </c>
      <c r="U46" s="128"/>
    </row>
    <row r="47" spans="1:22">
      <c r="B47" t="str">
        <f>_xlfn.IFNA(CONCATENATE(VLOOKUP(A:A,'[1]New Report - New Setups'!A:B,2,0),IF(_xlfn.XLOOKUP(A:A,'[1]New items to be bulletined'!A:A,'[1]New items to be bulletined'!J:J)="Trade Out","     *TRADE OUT*",""),""),"")</f>
        <v/>
      </c>
      <c r="D47" s="121" t="str">
        <f>IF(A47="","",_xlfn.XLOOKUP(A:A,'[1]New Report - New Setups'!A:A,'[1]New Report - New Setups'!T:T))</f>
        <v/>
      </c>
      <c r="E47" s="122" t="str">
        <f>IF(A47="","",_xlfn.XLOOKUP(A:A,'[1]New Report - New Setups'!A:A,'[1]New Report - New Setups'!J:J))</f>
        <v/>
      </c>
      <c r="F47" s="122" t="str">
        <f>IF(A47="","",_xlfn.XLOOKUP(A:A,'[1]New Report - New Setups'!A:A,'[1]New Report - New Setups'!H:H))</f>
        <v/>
      </c>
      <c r="K47" t="str">
        <f>IF(H47="","",_xlfn.XLOOKUP(H:H,'[1]New Report - New Setups'!A:A,'[1]New Report - New Setups'!J:J))</f>
        <v/>
      </c>
      <c r="L47" t="str">
        <f>IF(H47="","",_xlfn.XLOOKUP(H:H,'[1]New Report - New Setups'!A:A,'[1]New Report - New Setups'!H:H))</f>
        <v/>
      </c>
      <c r="N47" s="97"/>
      <c r="O47" s="105"/>
      <c r="P47" s="98"/>
      <c r="Q47" s="124" t="str">
        <f>IF(O:O="","",VLOOKUP(O:O,'[1]New Report - New Setups'!A:T,20,0))</f>
        <v/>
      </c>
      <c r="R47" s="124" t="str">
        <f>IF(O47="","",IF(COUNTIF([1]Codes!E:E,'[1]PIB Preview'!Q47)=1,"Yes","No"))</f>
        <v/>
      </c>
      <c r="U47" s="128"/>
    </row>
    <row r="48" spans="1:22">
      <c r="B48" t="str">
        <f>_xlfn.IFNA(CONCATENATE(VLOOKUP(A:A,'[1]New Report - New Setups'!A:B,2,0),IF(_xlfn.XLOOKUP(A:A,'[1]New items to be bulletined'!A:A,'[1]New items to be bulletined'!J:J)="Trade Out","     *TRADE OUT*",""),""),"")</f>
        <v/>
      </c>
      <c r="D48" s="121" t="str">
        <f>IF(A48="","",_xlfn.XLOOKUP(A:A,'[1]New Report - New Setups'!A:A,'[1]New Report - New Setups'!T:T))</f>
        <v/>
      </c>
      <c r="E48" s="122" t="str">
        <f>IF(A48="","",_xlfn.XLOOKUP(A:A,'[1]New Report - New Setups'!A:A,'[1]New Report - New Setups'!J:J))</f>
        <v/>
      </c>
      <c r="F48" s="122" t="str">
        <f>IF(A48="","",_xlfn.XLOOKUP(A:A,'[1]New Report - New Setups'!A:A,'[1]New Report - New Setups'!H:H))</f>
        <v/>
      </c>
      <c r="K48" t="str">
        <f>IF(H48="","",_xlfn.XLOOKUP(H:H,'[1]New Report - New Setups'!A:A,'[1]New Report - New Setups'!J:J))</f>
        <v/>
      </c>
      <c r="L48" t="str">
        <f>IF(H48="","",_xlfn.XLOOKUP(H:H,'[1]New Report - New Setups'!A:A,'[1]New Report - New Setups'!H:H))</f>
        <v/>
      </c>
      <c r="N48" s="97"/>
      <c r="O48" s="105"/>
      <c r="P48" s="98"/>
      <c r="Q48" s="124" t="str">
        <f>IF(O:O="","",VLOOKUP(O:O,'[1]New Report - New Setups'!A:T,20,0))</f>
        <v/>
      </c>
      <c r="R48" s="124" t="str">
        <f>IF(O48="","",IF(COUNTIF([1]Codes!E:E,'[1]PIB Preview'!Q48)=1,"Yes","No"))</f>
        <v/>
      </c>
      <c r="U48" s="128"/>
    </row>
    <row r="49" spans="2:21">
      <c r="B49" t="str">
        <f>_xlfn.IFNA(CONCATENATE(VLOOKUP(A:A,'[1]New Report - New Setups'!A:B,2,0),IF(_xlfn.XLOOKUP(A:A,'[1]New items to be bulletined'!A:A,'[1]New items to be bulletined'!J:J)="Trade Out","     *TRADE OUT*",""),""),"")</f>
        <v/>
      </c>
      <c r="D49" s="121" t="str">
        <f>IF(A49="","",_xlfn.XLOOKUP(A:A,'[1]New Report - New Setups'!A:A,'[1]New Report - New Setups'!T:T))</f>
        <v/>
      </c>
      <c r="E49" s="122" t="str">
        <f>IF(A49="","",_xlfn.XLOOKUP(A:A,'[1]New Report - New Setups'!A:A,'[1]New Report - New Setups'!J:J))</f>
        <v/>
      </c>
      <c r="F49" s="122" t="str">
        <f>IF(A49="","",_xlfn.XLOOKUP(A:A,'[1]New Report - New Setups'!A:A,'[1]New Report - New Setups'!H:H))</f>
        <v/>
      </c>
      <c r="K49" t="str">
        <f>IF(H49="","",_xlfn.XLOOKUP(H:H,'[1]New Report - New Setups'!A:A,'[1]New Report - New Setups'!J:J))</f>
        <v/>
      </c>
      <c r="L49" t="str">
        <f>IF(H49="","",_xlfn.XLOOKUP(H:H,'[1]New Report - New Setups'!A:A,'[1]New Report - New Setups'!H:H))</f>
        <v/>
      </c>
      <c r="N49" s="97"/>
      <c r="O49" s="105"/>
      <c r="P49" s="98"/>
      <c r="Q49" s="124" t="str">
        <f>IF(O:O="","",VLOOKUP(O:O,'[1]New Report - New Setups'!A:T,20,0))</f>
        <v/>
      </c>
      <c r="R49" s="124" t="str">
        <f>IF(O49="","",IF(COUNTIF([1]Codes!E:E,'[1]PIB Preview'!Q49)=1,"Yes","No"))</f>
        <v/>
      </c>
      <c r="U49" s="128"/>
    </row>
    <row r="50" spans="2:21">
      <c r="B50" t="str">
        <f>_xlfn.IFNA(CONCATENATE(VLOOKUP(A:A,'[1]New Report - New Setups'!A:B,2,0),IF(_xlfn.XLOOKUP(A:A,'[1]New items to be bulletined'!A:A,'[1]New items to be bulletined'!J:J)="Trade Out","     *TRADE OUT*",""),""),"")</f>
        <v/>
      </c>
      <c r="D50" s="121" t="str">
        <f>IF(A50="","",_xlfn.XLOOKUP(A:A,'[1]New Report - New Setups'!A:A,'[1]New Report - New Setups'!T:T))</f>
        <v/>
      </c>
      <c r="E50" s="122" t="str">
        <f>IF(A50="","",_xlfn.XLOOKUP(A:A,'[1]New Report - New Setups'!A:A,'[1]New Report - New Setups'!J:J))</f>
        <v/>
      </c>
      <c r="F50" s="122" t="str">
        <f>IF(A50="","",_xlfn.XLOOKUP(A:A,'[1]New Report - New Setups'!A:A,'[1]New Report - New Setups'!H:H))</f>
        <v/>
      </c>
      <c r="K50" t="str">
        <f>IF(H50="","",_xlfn.XLOOKUP(H:H,'[1]New Report - New Setups'!A:A,'[1]New Report - New Setups'!J:J))</f>
        <v/>
      </c>
      <c r="L50" t="str">
        <f>IF(H50="","",_xlfn.XLOOKUP(H:H,'[1]New Report - New Setups'!A:A,'[1]New Report - New Setups'!H:H))</f>
        <v/>
      </c>
      <c r="N50" s="97"/>
      <c r="O50" s="105"/>
      <c r="P50" s="98"/>
      <c r="Q50" s="124" t="str">
        <f>IF(O:O="","",VLOOKUP(O:O,'[1]New Report - New Setups'!A:T,20,0))</f>
        <v/>
      </c>
      <c r="R50" s="124" t="str">
        <f>IF(O50="","",IF(COUNTIF([1]Codes!E:E,'[1]PIB Preview'!Q50)=1,"Yes","No"))</f>
        <v/>
      </c>
      <c r="U50" s="128"/>
    </row>
    <row r="51" spans="2:21">
      <c r="B51" t="str">
        <f>_xlfn.IFNA(CONCATENATE(VLOOKUP(A:A,'[1]New Report - New Setups'!A:B,2,0),IF(_xlfn.XLOOKUP(A:A,'[1]New items to be bulletined'!A:A,'[1]New items to be bulletined'!J:J)="Trade Out","     *TRADE OUT*",""),""),"")</f>
        <v/>
      </c>
      <c r="N51" s="97"/>
      <c r="O51" s="105"/>
      <c r="P51" s="98"/>
      <c r="Q51" s="98"/>
      <c r="R51" s="98"/>
      <c r="U51" s="128"/>
    </row>
    <row r="52" spans="2:21">
      <c r="N52" s="97"/>
      <c r="O52" s="105"/>
      <c r="P52" s="98"/>
      <c r="Q52" s="98"/>
      <c r="R52" s="98"/>
      <c r="U52" s="128"/>
    </row>
    <row r="53" spans="2:21">
      <c r="N53" s="97"/>
      <c r="O53" s="105"/>
      <c r="P53" s="98"/>
      <c r="Q53" s="98"/>
      <c r="R53" s="98"/>
      <c r="U53" s="128"/>
    </row>
    <row r="54" spans="2:21">
      <c r="N54" s="97"/>
      <c r="O54" s="105"/>
      <c r="P54" s="98"/>
      <c r="Q54" s="98"/>
      <c r="R54" s="98"/>
      <c r="U54" s="128"/>
    </row>
    <row r="55" spans="2:21">
      <c r="N55" s="97"/>
      <c r="O55" s="105"/>
      <c r="P55" s="98"/>
      <c r="Q55" s="98"/>
      <c r="R55" s="98"/>
      <c r="U55" s="128"/>
    </row>
    <row r="56" spans="2:21">
      <c r="N56" s="97"/>
      <c r="O56" s="105"/>
      <c r="P56" s="98"/>
      <c r="Q56" s="98"/>
      <c r="R56" s="98"/>
      <c r="U56" s="128"/>
    </row>
    <row r="57" spans="2:21">
      <c r="N57" s="97"/>
      <c r="O57" s="105"/>
      <c r="P57" s="98"/>
      <c r="Q57" s="98"/>
      <c r="R57" s="98"/>
      <c r="U57" s="128"/>
    </row>
    <row r="58" spans="2:21">
      <c r="N58" s="97"/>
      <c r="O58" s="105"/>
      <c r="P58" s="98"/>
      <c r="Q58" s="98"/>
      <c r="R58" s="98"/>
      <c r="U58" s="128"/>
    </row>
    <row r="59" spans="2:21">
      <c r="N59" s="97"/>
      <c r="O59" s="105"/>
      <c r="P59" s="98"/>
      <c r="Q59" s="98"/>
      <c r="R59" s="98"/>
      <c r="U59" s="128"/>
    </row>
    <row r="60" spans="2:21">
      <c r="N60" s="97"/>
      <c r="O60" s="105"/>
      <c r="P60" s="98"/>
      <c r="Q60" s="98"/>
      <c r="R60" s="98"/>
      <c r="U60" s="128"/>
    </row>
    <row r="61" spans="2:21">
      <c r="O61" s="105"/>
      <c r="P61" s="98"/>
      <c r="Q61" s="98"/>
      <c r="R61" s="98"/>
      <c r="U61" s="128"/>
    </row>
  </sheetData>
  <mergeCells count="6">
    <mergeCell ref="Y4:Z4"/>
    <mergeCell ref="A1:B1"/>
    <mergeCell ref="A4:D4"/>
    <mergeCell ref="H4:J4"/>
    <mergeCell ref="N4:S4"/>
    <mergeCell ref="U4:W4"/>
  </mergeCells>
  <conditionalFormatting sqref="A1">
    <cfRule type="duplicateValues" dxfId="24" priority="17"/>
    <cfRule type="duplicateValues" dxfId="23" priority="18"/>
    <cfRule type="duplicateValues" dxfId="22" priority="19"/>
    <cfRule type="duplicateValues" dxfId="21" priority="20"/>
    <cfRule type="duplicateValues" dxfId="20" priority="21"/>
    <cfRule type="duplicateValues" dxfId="19" priority="22"/>
    <cfRule type="duplicateValues" dxfId="18" priority="23"/>
    <cfRule type="duplicateValues" dxfId="17" priority="24"/>
  </conditionalFormatting>
  <conditionalFormatting sqref="A4:A5">
    <cfRule type="duplicateValues" dxfId="16" priority="9"/>
    <cfRule type="duplicateValues" dxfId="15" priority="10"/>
    <cfRule type="duplicateValues" dxfId="14" priority="11"/>
    <cfRule type="duplicateValues" dxfId="13" priority="12"/>
    <cfRule type="duplicateValues" dxfId="12" priority="13"/>
    <cfRule type="duplicateValues" dxfId="11" priority="14"/>
    <cfRule type="duplicateValues" dxfId="10" priority="15"/>
    <cfRule type="duplicateValues" dxfId="9" priority="16"/>
  </conditionalFormatting>
  <conditionalFormatting sqref="B1:B1048576">
    <cfRule type="containsText" dxfId="8" priority="4" operator="containsText" text="trade out">
      <formula>NOT(ISERROR(SEARCH("trade out",B1)))</formula>
    </cfRule>
  </conditionalFormatting>
  <conditionalFormatting sqref="H4:H5">
    <cfRule type="duplicateValues" dxfId="7" priority="8"/>
  </conditionalFormatting>
  <conditionalFormatting sqref="O2:O5">
    <cfRule type="duplicateValues" dxfId="6" priority="7"/>
  </conditionalFormatting>
  <conditionalFormatting sqref="O7">
    <cfRule type="duplicateValues" dxfId="5" priority="3"/>
  </conditionalFormatting>
  <conditionalFormatting sqref="U2:U5">
    <cfRule type="duplicateValues" dxfId="4" priority="6"/>
  </conditionalFormatting>
  <conditionalFormatting sqref="U6:U9">
    <cfRule type="duplicateValues" dxfId="3" priority="2"/>
  </conditionalFormatting>
  <conditionalFormatting sqref="U11:U24">
    <cfRule type="duplicateValues" dxfId="2" priority="25"/>
  </conditionalFormatting>
  <conditionalFormatting sqref="Y2:Y5">
    <cfRule type="duplicateValues" dxfId="1" priority="5"/>
  </conditionalFormatting>
  <conditionalFormatting sqref="AA6:AA11">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7953F-A8BB-4A2C-81F6-980BC02FE128}">
  <sheetPr>
    <tabColor rgb="FFFFFF00"/>
  </sheetPr>
  <dimension ref="A1:C28"/>
  <sheetViews>
    <sheetView workbookViewId="0">
      <selection activeCell="C25" sqref="C25"/>
    </sheetView>
  </sheetViews>
  <sheetFormatPr defaultRowHeight="15"/>
  <cols>
    <col min="1" max="1" width="16.85546875" customWidth="1"/>
    <col min="2" max="2" width="33.42578125" customWidth="1"/>
    <col min="3" max="3" width="26.5703125" bestFit="1" customWidth="1"/>
  </cols>
  <sheetData>
    <row r="1" spans="1:3">
      <c r="A1" t="s">
        <v>24</v>
      </c>
      <c r="B1" t="s">
        <v>29</v>
      </c>
      <c r="C1" t="s">
        <v>77</v>
      </c>
    </row>
    <row r="2" spans="1:3">
      <c r="A2" t="s">
        <v>30</v>
      </c>
      <c r="B2" t="s">
        <v>31</v>
      </c>
      <c r="C2" t="s">
        <v>78</v>
      </c>
    </row>
    <row r="3" spans="1:3">
      <c r="A3" t="s">
        <v>16</v>
      </c>
      <c r="B3" t="s">
        <v>32</v>
      </c>
      <c r="C3" t="s">
        <v>79</v>
      </c>
    </row>
    <row r="4" spans="1:3">
      <c r="A4" t="s">
        <v>33</v>
      </c>
      <c r="B4" t="s">
        <v>34</v>
      </c>
      <c r="C4" t="s">
        <v>76</v>
      </c>
    </row>
    <row r="5" spans="1:3">
      <c r="A5" t="s">
        <v>35</v>
      </c>
      <c r="B5" t="s">
        <v>36</v>
      </c>
      <c r="C5" t="s">
        <v>80</v>
      </c>
    </row>
    <row r="6" spans="1:3">
      <c r="A6" t="s">
        <v>37</v>
      </c>
      <c r="B6" t="s">
        <v>38</v>
      </c>
      <c r="C6" t="s">
        <v>73</v>
      </c>
    </row>
    <row r="7" spans="1:3">
      <c r="A7" t="s">
        <v>22</v>
      </c>
      <c r="B7" t="s">
        <v>39</v>
      </c>
      <c r="C7" t="s">
        <v>81</v>
      </c>
    </row>
    <row r="8" spans="1:3">
      <c r="A8" t="s">
        <v>25</v>
      </c>
      <c r="B8" t="s">
        <v>40</v>
      </c>
      <c r="C8" t="s">
        <v>82</v>
      </c>
    </row>
    <row r="9" spans="1:3">
      <c r="A9" t="s">
        <v>21</v>
      </c>
      <c r="B9" t="s">
        <v>41</v>
      </c>
      <c r="C9" t="s">
        <v>83</v>
      </c>
    </row>
    <row r="10" spans="1:3">
      <c r="A10" t="s">
        <v>42</v>
      </c>
      <c r="B10" t="s">
        <v>43</v>
      </c>
      <c r="C10" t="s">
        <v>84</v>
      </c>
    </row>
    <row r="11" spans="1:3">
      <c r="A11" t="s">
        <v>44</v>
      </c>
      <c r="B11" t="s">
        <v>45</v>
      </c>
      <c r="C11" t="s">
        <v>74</v>
      </c>
    </row>
    <row r="12" spans="1:3">
      <c r="A12" t="s">
        <v>46</v>
      </c>
      <c r="B12" t="s">
        <v>47</v>
      </c>
      <c r="C12" t="s">
        <v>85</v>
      </c>
    </row>
    <row r="13" spans="1:3">
      <c r="A13" t="s">
        <v>11</v>
      </c>
      <c r="B13" t="s">
        <v>48</v>
      </c>
      <c r="C13" t="s">
        <v>17</v>
      </c>
    </row>
    <row r="14" spans="1:3">
      <c r="A14" t="s">
        <v>9</v>
      </c>
      <c r="B14" t="s">
        <v>49</v>
      </c>
      <c r="C14" t="s">
        <v>17</v>
      </c>
    </row>
    <row r="15" spans="1:3">
      <c r="A15" t="s">
        <v>50</v>
      </c>
      <c r="B15" t="s">
        <v>51</v>
      </c>
      <c r="C15" t="s">
        <v>86</v>
      </c>
    </row>
    <row r="16" spans="1:3">
      <c r="A16" t="s">
        <v>23</v>
      </c>
      <c r="B16" t="s">
        <v>52</v>
      </c>
      <c r="C16" t="s">
        <v>87</v>
      </c>
    </row>
    <row r="17" spans="1:3">
      <c r="A17" t="s">
        <v>53</v>
      </c>
      <c r="B17" t="s">
        <v>54</v>
      </c>
      <c r="C17" t="s">
        <v>88</v>
      </c>
    </row>
    <row r="18" spans="1:3">
      <c r="A18" t="s">
        <v>55</v>
      </c>
      <c r="B18" t="s">
        <v>56</v>
      </c>
      <c r="C18" t="s">
        <v>89</v>
      </c>
    </row>
    <row r="19" spans="1:3">
      <c r="A19" t="s">
        <v>26</v>
      </c>
      <c r="B19" t="s">
        <v>57</v>
      </c>
      <c r="C19" t="s">
        <v>90</v>
      </c>
    </row>
    <row r="20" spans="1:3">
      <c r="A20" t="s">
        <v>58</v>
      </c>
      <c r="B20" t="s">
        <v>59</v>
      </c>
      <c r="C20" t="s">
        <v>91</v>
      </c>
    </row>
    <row r="21" spans="1:3">
      <c r="A21" t="s">
        <v>60</v>
      </c>
      <c r="B21" t="s">
        <v>61</v>
      </c>
      <c r="C21" t="s">
        <v>92</v>
      </c>
    </row>
    <row r="22" spans="1:3">
      <c r="A22" t="s">
        <v>62</v>
      </c>
      <c r="B22" t="s">
        <v>63</v>
      </c>
      <c r="C22" t="s">
        <v>93</v>
      </c>
    </row>
    <row r="23" spans="1:3">
      <c r="A23" t="s">
        <v>28</v>
      </c>
      <c r="B23" t="s">
        <v>64</v>
      </c>
      <c r="C23" t="s">
        <v>94</v>
      </c>
    </row>
    <row r="24" spans="1:3">
      <c r="A24" t="s">
        <v>20</v>
      </c>
      <c r="B24" t="s">
        <v>65</v>
      </c>
      <c r="C24" t="s">
        <v>72</v>
      </c>
    </row>
    <row r="25" spans="1:3">
      <c r="A25" t="s">
        <v>66</v>
      </c>
      <c r="B25" t="s">
        <v>67</v>
      </c>
      <c r="C25" t="s">
        <v>95</v>
      </c>
    </row>
    <row r="26" spans="1:3">
      <c r="A26" t="s">
        <v>19</v>
      </c>
      <c r="B26" t="s">
        <v>68</v>
      </c>
      <c r="C26" t="s">
        <v>75</v>
      </c>
    </row>
    <row r="27" spans="1:3">
      <c r="A27" t="s">
        <v>15</v>
      </c>
      <c r="B27" t="s">
        <v>69</v>
      </c>
      <c r="C27" t="s">
        <v>97</v>
      </c>
    </row>
    <row r="28" spans="1:3">
      <c r="A28" t="s">
        <v>70</v>
      </c>
      <c r="B28" t="s">
        <v>71</v>
      </c>
      <c r="C28" t="s">
        <v>96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38EEF-D33B-431A-8B69-A2EF6B19E68F}">
  <sheetPr>
    <tabColor rgb="FF00B050"/>
  </sheetPr>
  <dimension ref="A1:C5"/>
  <sheetViews>
    <sheetView workbookViewId="0">
      <selection activeCell="B5" sqref="B5"/>
    </sheetView>
  </sheetViews>
  <sheetFormatPr defaultRowHeight="15"/>
  <cols>
    <col min="2" max="2" width="27.5703125" bestFit="1" customWidth="1"/>
  </cols>
  <sheetData>
    <row r="1" spans="1:3">
      <c r="A1" t="s">
        <v>1</v>
      </c>
      <c r="B1" t="s">
        <v>18</v>
      </c>
      <c r="C1" s="42" t="s">
        <v>103</v>
      </c>
    </row>
    <row r="2" spans="1:3">
      <c r="A2" t="s">
        <v>2</v>
      </c>
      <c r="B2" t="s">
        <v>105</v>
      </c>
      <c r="C2" s="43" t="s">
        <v>104</v>
      </c>
    </row>
    <row r="3" spans="1:3">
      <c r="A3" t="s">
        <v>3</v>
      </c>
      <c r="B3" t="s">
        <v>27</v>
      </c>
    </row>
    <row r="4" spans="1:3">
      <c r="A4" t="s">
        <v>100</v>
      </c>
      <c r="B4" t="s">
        <v>10</v>
      </c>
    </row>
    <row r="5" spans="1:3">
      <c r="A5" s="29" t="s">
        <v>99</v>
      </c>
      <c r="B5" t="s">
        <v>101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Notes for PIB</vt:lpstr>
      <vt:lpstr>APRIL 28 PIB</vt:lpstr>
      <vt:lpstr>PMC-Product Information Bulleti</vt:lpstr>
      <vt:lpstr>NNP</vt:lpstr>
      <vt:lpstr>Distributor</vt:lpstr>
      <vt:lpstr>List type</vt:lpstr>
      <vt:lpstr>'APRIL 28 PIB'!Print_Titles</vt:lpstr>
    </vt:vector>
  </TitlesOfParts>
  <Company>Manitoba Liquor and Lotteries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Bahuaud</dc:creator>
  <cp:lastModifiedBy>Justin McAuliffe</cp:lastModifiedBy>
  <cp:lastPrinted>2026-04-28T13:14:17Z</cp:lastPrinted>
  <dcterms:created xsi:type="dcterms:W3CDTF">2024-04-08T15:41:08Z</dcterms:created>
  <dcterms:modified xsi:type="dcterms:W3CDTF">2026-04-28T19:38:13Z</dcterms:modified>
</cp:coreProperties>
</file>